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marnie/Desktop/ ResponsibleSteel/ Input materials work/ Recognition of other programmes/TSM/"/>
    </mc:Choice>
  </mc:AlternateContent>
  <xr:revisionPtr revIDLastSave="0" documentId="13_ncr:1_{04064E47-7480-D747-8CE0-686141014148}" xr6:coauthVersionLast="47" xr6:coauthVersionMax="47" xr10:uidLastSave="{00000000-0000-0000-0000-000000000000}"/>
  <bookViews>
    <workbookView xWindow="0" yWindow="500" windowWidth="38400" windowHeight="19980" xr2:uid="{B889C0CE-179F-2B4B-80A9-388739A9CD0E}"/>
  </bookViews>
  <sheets>
    <sheet name="Application form" sheetId="21" r:id="rId1"/>
    <sheet name="Assessment Overview" sheetId="22" r:id="rId2"/>
    <sheet name="Colour coding" sheetId="23" state="hidden" r:id="rId3"/>
    <sheet name="1 Governance and Management" sheetId="1" r:id="rId4"/>
    <sheet name="2 Assurance and Oversight" sheetId="3" r:id="rId5"/>
    <sheet name="3 Claims and Labels" sheetId="4" r:id="rId6"/>
    <sheet name="4 Corporate Leadership" sheetId="6" r:id="rId7"/>
    <sheet name="5 ESG Management Systems" sheetId="7" r:id="rId8"/>
    <sheet name="6 Occupational Health &amp; Safety" sheetId="8" r:id="rId9"/>
    <sheet name="7 Labour Rights" sheetId="9" r:id="rId10"/>
    <sheet name="8 Human Rights" sheetId="24" r:id="rId11"/>
    <sheet name="9 Stakeholder Engage. &amp; Comm." sheetId="25" r:id="rId12"/>
    <sheet name="10 Local Communities" sheetId="26" r:id="rId13"/>
    <sheet name="11 Climate Change and GHG" sheetId="27" r:id="rId14"/>
    <sheet name="12 Noise Emiss. Effluents Waste" sheetId="28" r:id="rId15"/>
    <sheet name="13 Water Stewardship" sheetId="29" r:id="rId16"/>
    <sheet name="14 Biodiversity" sheetId="30" r:id="rId17"/>
    <sheet name="15 Closure and Decommisioning" sheetId="31" r:id="rId18"/>
  </sheets>
  <definedNames>
    <definedName name="_ftnref1" localSheetId="17">'15 Closure and Decommisioning'!$E$3</definedName>
    <definedName name="_Hlk512950631" localSheetId="9">'7 Labour Rights'!$A$58</definedName>
    <definedName name="_Toc740899" localSheetId="6">'4 Corporate Leadership'!$A$1</definedName>
    <definedName name="_Toc740900" localSheetId="6">'4 Corporate Leadership'!$A$2</definedName>
    <definedName name="_Toc740901" localSheetId="6">'4 Corporate Leadership'!$A$3</definedName>
    <definedName name="_Toc740925" localSheetId="7">'5 ESG Management Systems'!$A$18</definedName>
    <definedName name="_Toc740928" localSheetId="7">'5 ESG Management Systems'!$A$22</definedName>
    <definedName name="_Toc740942" localSheetId="6">'4 Corporate Leadership'!$A$5</definedName>
    <definedName name="_Toc740943" localSheetId="6">'4 Corporate Leadership'!#REF!</definedName>
    <definedName name="_Toc740946" localSheetId="6">'4 Corporate Leadership'!$A$6</definedName>
    <definedName name="_Toc740956" localSheetId="6">'4 Corporate Leadership'!$A$8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9" i="22" l="1"/>
  <c r="V13" i="22"/>
  <c r="V7" i="22"/>
  <c r="V6" i="22"/>
  <c r="V5" i="22"/>
  <c r="V4" i="22"/>
  <c r="R26" i="22"/>
  <c r="R25" i="22"/>
  <c r="R24" i="22"/>
  <c r="R23" i="22"/>
  <c r="R17" i="22"/>
  <c r="R16" i="22"/>
  <c r="R15" i="22"/>
  <c r="R14" i="22"/>
  <c r="R13" i="22"/>
  <c r="R7" i="22"/>
  <c r="R6" i="22"/>
  <c r="R5" i="22"/>
  <c r="R4" i="22"/>
  <c r="N29" i="22"/>
  <c r="N28" i="22"/>
  <c r="N27" i="22"/>
  <c r="N20" i="22"/>
  <c r="N21" i="22"/>
  <c r="N19" i="22"/>
  <c r="S4" i="22"/>
  <c r="S5" i="22"/>
  <c r="S6" i="22"/>
  <c r="S7" i="22"/>
  <c r="W19" i="22"/>
  <c r="W20" i="22"/>
  <c r="W13" i="22"/>
  <c r="W14" i="22"/>
  <c r="W7" i="22"/>
  <c r="W6" i="22"/>
  <c r="W5" i="22"/>
  <c r="W4" i="22"/>
  <c r="S26" i="22"/>
  <c r="S25" i="22"/>
  <c r="S24" i="22"/>
  <c r="S23" i="22"/>
  <c r="S17" i="22"/>
  <c r="S16" i="22"/>
  <c r="S15" i="22"/>
  <c r="S14" i="22"/>
  <c r="S13" i="22"/>
  <c r="O29" i="22"/>
  <c r="O28" i="22"/>
  <c r="O27" i="22"/>
  <c r="O21" i="22"/>
  <c r="O20" i="22"/>
  <c r="O19" i="22"/>
  <c r="N13" i="22"/>
  <c r="O13" i="22"/>
  <c r="N12" i="22"/>
  <c r="O12" i="22"/>
  <c r="N11" i="22"/>
  <c r="O11" i="22"/>
  <c r="N10" i="22"/>
  <c r="O10" i="22"/>
  <c r="N9" i="22"/>
  <c r="O9" i="22"/>
  <c r="N8" i="22"/>
  <c r="O8" i="22"/>
  <c r="N7" i="22"/>
  <c r="O7" i="22"/>
  <c r="N6" i="22"/>
  <c r="O6" i="22"/>
  <c r="N5" i="22"/>
  <c r="O5" i="22"/>
  <c r="N4" i="22"/>
  <c r="O4" i="22"/>
  <c r="J27" i="22"/>
  <c r="K27" i="22"/>
  <c r="J26" i="22"/>
  <c r="K26" i="22"/>
  <c r="J25" i="22"/>
  <c r="K25" i="22"/>
  <c r="J24" i="22"/>
  <c r="K24" i="22"/>
  <c r="J23" i="22"/>
  <c r="K23" i="22"/>
  <c r="J22" i="22"/>
  <c r="K22" i="22"/>
  <c r="J21" i="22"/>
  <c r="K21" i="22"/>
  <c r="J15" i="22"/>
  <c r="K15" i="22"/>
  <c r="J14" i="22"/>
  <c r="K14" i="22"/>
  <c r="J13" i="22"/>
  <c r="K13" i="22"/>
  <c r="J12" i="22"/>
  <c r="K12" i="22"/>
  <c r="J11" i="22"/>
  <c r="K11" i="22"/>
  <c r="J5" i="22"/>
  <c r="K5" i="22"/>
  <c r="J4" i="22"/>
  <c r="B24" i="22"/>
  <c r="C24" i="22"/>
  <c r="B25" i="22"/>
  <c r="C25" i="22"/>
  <c r="B26" i="22"/>
  <c r="C26" i="22"/>
  <c r="B27" i="22"/>
  <c r="C27" i="22"/>
  <c r="B23" i="22"/>
  <c r="C23" i="22"/>
  <c r="F5" i="22"/>
  <c r="G5" i="22"/>
  <c r="F6" i="22"/>
  <c r="G6" i="22" s="1"/>
  <c r="G28" i="22" s="1"/>
  <c r="F7" i="22"/>
  <c r="G7" i="22"/>
  <c r="F8" i="22"/>
  <c r="G8" i="22"/>
  <c r="F9" i="22"/>
  <c r="G9" i="22"/>
  <c r="F10" i="22"/>
  <c r="G10" i="22"/>
  <c r="F11" i="22"/>
  <c r="G11" i="22"/>
  <c r="F12" i="22"/>
  <c r="G12" i="22"/>
  <c r="F13" i="22"/>
  <c r="G13" i="22"/>
  <c r="F14" i="22"/>
  <c r="G14" i="22"/>
  <c r="F15" i="22"/>
  <c r="G15" i="22"/>
  <c r="F16" i="22"/>
  <c r="G16" i="22"/>
  <c r="F17" i="22"/>
  <c r="G17" i="22"/>
  <c r="F18" i="22"/>
  <c r="G18" i="22"/>
  <c r="F19" i="22"/>
  <c r="G19" i="22"/>
  <c r="F20" i="22"/>
  <c r="G20" i="22"/>
  <c r="F21" i="22"/>
  <c r="G21" i="22"/>
  <c r="F22" i="22"/>
  <c r="G22" i="22"/>
  <c r="F23" i="22"/>
  <c r="G23" i="22"/>
  <c r="F24" i="22"/>
  <c r="G24" i="22"/>
  <c r="F25" i="22"/>
  <c r="G25" i="22"/>
  <c r="F26" i="22"/>
  <c r="G26" i="22"/>
  <c r="F27" i="22"/>
  <c r="G27" i="22"/>
  <c r="B5" i="22"/>
  <c r="C5" i="22"/>
  <c r="B6" i="22"/>
  <c r="C6" i="22"/>
  <c r="B7" i="22"/>
  <c r="C7" i="22" s="1"/>
  <c r="C18" i="22" s="1"/>
  <c r="B8" i="22"/>
  <c r="C8" i="22"/>
  <c r="B9" i="22"/>
  <c r="C9" i="22"/>
  <c r="B10" i="22"/>
  <c r="C10" i="22"/>
  <c r="B11" i="22"/>
  <c r="C11" i="22"/>
  <c r="B12" i="22"/>
  <c r="C12" i="22"/>
  <c r="B13" i="22"/>
  <c r="C13" i="22"/>
  <c r="B14" i="22"/>
  <c r="C14" i="22"/>
  <c r="B15" i="22"/>
  <c r="C15" i="22"/>
  <c r="B16" i="22"/>
  <c r="C16" i="22"/>
  <c r="B17" i="22"/>
  <c r="C17" i="22"/>
  <c r="B4" i="22"/>
  <c r="C4" i="22"/>
  <c r="F4" i="22"/>
  <c r="G4" i="22"/>
  <c r="S8" i="22"/>
  <c r="S27" i="22"/>
  <c r="O30" i="22"/>
  <c r="W8" i="22"/>
  <c r="S18" i="22"/>
  <c r="O14" i="22"/>
  <c r="K28" i="22"/>
  <c r="K16" i="22"/>
  <c r="K4" i="22"/>
  <c r="K6" i="22"/>
  <c r="C28" i="22"/>
  <c r="O22" i="22"/>
</calcChain>
</file>

<file path=xl/sharedStrings.xml><?xml version="1.0" encoding="utf-8"?>
<sst xmlns="http://schemas.openxmlformats.org/spreadsheetml/2006/main" count="1541" uniqueCount="871">
  <si>
    <t>Criterion</t>
  </si>
  <si>
    <t>Guidance</t>
  </si>
  <si>
    <t>RS assessment</t>
  </si>
  <si>
    <t>Comments</t>
  </si>
  <si>
    <t>To be completed by the programme</t>
  </si>
  <si>
    <t xml:space="preserve">E.g. auditor training on the basis of ISO 19011, according to ISO 14001, ISO 18001, SA 8000 or other sustainability-related standards. "Knowledge on related topics" means that auditors should not be new to environmental and social issues when they start engaging with your programme. A solid background understanding is needed to be able to carry out robust audits against environmental and social issues. </t>
  </si>
  <si>
    <t>For example, an agreement allowing you to take legal action in case claims and labels are misused</t>
  </si>
  <si>
    <t>Commitment to achieve the programme’s standard</t>
  </si>
  <si>
    <t>Board of directors (or equivalent body) regularly receives report on implementation of values, policies and commitments</t>
  </si>
  <si>
    <t>Environmental management system is ISO 14001 certified</t>
  </si>
  <si>
    <t xml:space="preserve">Responsible sourcing commitment </t>
  </si>
  <si>
    <t>Legal and signatory obligations are identified and understood</t>
  </si>
  <si>
    <t>Obligations are reflected in processes and activities</t>
  </si>
  <si>
    <t>Site compliance is monitored</t>
  </si>
  <si>
    <t>Legal developments are monitored</t>
  </si>
  <si>
    <t>Legal compliance evaluations are carried out</t>
  </si>
  <si>
    <t>Non-complying situations are addressed</t>
  </si>
  <si>
    <t>Records to demonstrate regulatory compliance are maintained</t>
  </si>
  <si>
    <t xml:space="preserve">Anti-corruption policy </t>
  </si>
  <si>
    <t>Procedures to implement and monitor application of anti-corruption policy</t>
  </si>
  <si>
    <t>Competencies necessary for workers to implement their roles and responsibilities determined. For roles designated in management system, ongoing education and training programme implemented</t>
  </si>
  <si>
    <t>Education, experience, received training and performance of workers regularly reviewed to identify competence gaps</t>
  </si>
  <si>
    <t>Where competence gaps are identified: Actions for workers to acquire and maintain necessary competence taken</t>
  </si>
  <si>
    <t>Evidence of worker competence retained</t>
  </si>
  <si>
    <t>Public formal OH&amp;S policy endorsed by senior management and applying to and being communicated to all workers</t>
  </si>
  <si>
    <t>OH&amp;S commitments aiming to eliminate OH&amp;S risks and to provide a healthy and safe working environment</t>
  </si>
  <si>
    <t>Documented OH&amp;S management system aligned with a recognised national or international OH&amp;S management system standard or recognised guidelines and covering full scope of processes, activities, products and services</t>
  </si>
  <si>
    <t>OH&amp;S responsibilities documented</t>
  </si>
  <si>
    <t>Applicable OH&amp;S laws and regulations identified and implemented</t>
  </si>
  <si>
    <t>Potential hazards and associated OH&amp;S risks identified and assessed</t>
  </si>
  <si>
    <t>Preventive and protective control measures aimed at eliminating hazards and reducing risks determined and implemented</t>
  </si>
  <si>
    <t>Workers consulted to ensure they have information on and comprehensive participation in OH&amp;S matters and decisions that affect them</t>
  </si>
  <si>
    <t>OH&amp;S education and training programmes for workers defined and implemented</t>
  </si>
  <si>
    <t>Formal mechanism to bring together workers and site management to discuss OH&amp;S-related issues and to engage workers in decisions on key OH&amp;S matters</t>
  </si>
  <si>
    <t>Balanced composition of worker-management mechanism with neither site management nor worker interests dominating</t>
  </si>
  <si>
    <t>Processes to build and ensure competence of individuals participating in mechanism</t>
  </si>
  <si>
    <t>Processes to encourage worker participation to improve OH&amp;S outcomes and provide mechanism for workers to raise, discuss and participate in the resolution of OH&amp;S concerns with senior management</t>
  </si>
  <si>
    <r>
      <t>In countries in which compensation for work-related injury, illness or death is not provided through a government scheme, collective bargaining agreement</t>
    </r>
    <r>
      <rPr>
        <sz val="11"/>
        <color theme="1"/>
        <rFont val="Calibri"/>
        <family val="2"/>
      </rPr>
      <t xml:space="preserve"> </t>
    </r>
    <r>
      <rPr>
        <sz val="11"/>
        <color rgb="FF000000"/>
        <rFont val="Calibri"/>
        <family val="2"/>
      </rPr>
      <t>or mandatory benefits by law: Commitment to cover the costs and losses associated with work-related injury, illness or death</t>
    </r>
  </si>
  <si>
    <t>Facilities, plants, infrastructure, equipment, materials and tools do not pose risk to health and risk of incidents and are maintained in safe working order</t>
  </si>
  <si>
    <t>Process to verify performance data and regularly disclose key aspects of OH&amp;S performance to the public</t>
  </si>
  <si>
    <t>Processes to identify and assess emergency situations on regular basis</t>
  </si>
  <si>
    <t>Workers and emergency responders trained and communication provided on emergency preparedness and response. Where relevant, communication also provided to local authorities, local communities and neighbouring organisations</t>
  </si>
  <si>
    <t xml:space="preserve">Effectiveness of emergency preparedness and response procedures tested and improved where necessary </t>
  </si>
  <si>
    <r>
      <t>Public policy</t>
    </r>
    <r>
      <rPr>
        <sz val="11"/>
        <color theme="1"/>
        <rFont val="Calibri"/>
        <family val="2"/>
      </rPr>
      <t xml:space="preserve"> </t>
    </r>
    <r>
      <rPr>
        <sz val="11"/>
        <color rgb="FF000000"/>
        <rFont val="Calibri"/>
        <family val="2"/>
      </rPr>
      <t>not to use or tolerate child labour</t>
    </r>
  </si>
  <si>
    <t>Where there is a risk of child labour being engaged or tolerated at the site: Procedures to investigate and address these risks, to take action to remove child labour where detected, ensuring the continued welfare of the child and, where the child is a primary provider, its family</t>
  </si>
  <si>
    <t>Procedure to identify the types of work that juveniles should not perform, to ensure they are not engaged in this kind of work, and to ensure they are not exposed to activities that might be hazardous or harmful to their health or safety</t>
  </si>
  <si>
    <r>
      <t>Public policy</t>
    </r>
    <r>
      <rPr>
        <sz val="11"/>
        <color theme="1"/>
        <rFont val="Calibri"/>
        <family val="2"/>
      </rPr>
      <t xml:space="preserve"> </t>
    </r>
    <r>
      <rPr>
        <sz val="11"/>
        <color rgb="FF000000"/>
        <rFont val="Calibri"/>
        <family val="2"/>
      </rPr>
      <t>not to use or tolerate forced or compulsory labour</t>
    </r>
  </si>
  <si>
    <t>Employment and recruitment agencies and other external providers of workers prohibited by site to use forced and compulsory labour</t>
  </si>
  <si>
    <t>Public policy on prohibition of discrimination in hiring and other employment practices, on providing equal pay for work of equal value and, where relevant, on ensuring that migrant workers are engaged on equivalent terms and conditions as non-migrant workers</t>
  </si>
  <si>
    <t>Procedures to analyse the risk of workers being affected by discrimination</t>
  </si>
  <si>
    <t>Employment and recruitment agencies and other external providers of workers prohibited by site to discriminate against workers</t>
  </si>
  <si>
    <t>Programme to promote inclusion, workforce diversity, gender equality and to create a non-discrimination culture among workers</t>
  </si>
  <si>
    <t>Data demonstrating that equal pay for work of equal value is provided</t>
  </si>
  <si>
    <t>Where national law restricts workers' organisations: Evidence that site respects and does not obstruct legal alternative means for workers to associate freely</t>
  </si>
  <si>
    <t>Where collective bargaining agreements exist: Evidence that site adheres to their provisions</t>
  </si>
  <si>
    <r>
      <t xml:space="preserve">Employment and recruitment agencies required to comply with site policy on </t>
    </r>
    <r>
      <rPr>
        <sz val="11"/>
        <color rgb="FF000000"/>
        <rFont val="Calibri"/>
        <family val="2"/>
      </rPr>
      <t>freedom of association and collective bargaining</t>
    </r>
  </si>
  <si>
    <t>Employment and recruitment agencies required to adhere to Collective Bargaining Agreements that apply to them. In the absence of an applicable Collective Bargaining Agreement: Required to pay legal minimum wage or prevailing industry standard conditions, whichever is the greater</t>
  </si>
  <si>
    <t>Processes to ensure and protect the health and safety of employment and recruitment agency workers on-site</t>
  </si>
  <si>
    <t>Workers’ representatives provided access to facilities suitable for carrying out their functions, such as designated non-work areas for communicating with workers</t>
  </si>
  <si>
    <t xml:space="preserve">Public policy prohibiting threats or use of undignified disciplinary practices </t>
  </si>
  <si>
    <t>Procedures developed together with workers and their legitimate representatives to analyse risk of undignified disciplinary practices being used or threatened to use</t>
  </si>
  <si>
    <t>Employment and recruitment agencies and other external providers of workers prohibited by site to use or threaten to use undignified disciplinary practices</t>
  </si>
  <si>
    <t>Procedure for workers and workers' representatives to voice concerns without fear of reprisal, intimidation or harassment, to do so anonymously, where legally accepted, and via a third-party mechanism</t>
  </si>
  <si>
    <t>Procedure to investigate concerns in an impartial and timely manner, including providing information to complainants about outcomes of investigation, maintaining confidentiality of the party or parties that raised the concern</t>
  </si>
  <si>
    <t>Mechanisms provided to workers and their representatives for suggesting improvements or changes to the workplace and to working conditions. Records kept of received suggestions and how they were considered</t>
  </si>
  <si>
    <t>Employment terms laid out in written contracts for all workers and communicated to them at beginning of working relationship and when terms change</t>
  </si>
  <si>
    <r>
      <t xml:space="preserve">Employment and recruitment agencies and other external providers of workers asked for terms of employment to be communicated to workers at beginning of working relationship and </t>
    </r>
    <r>
      <rPr>
        <sz val="11"/>
        <color theme="1"/>
        <rFont val="Calibri"/>
        <family val="2"/>
      </rPr>
      <t>when terms change</t>
    </r>
  </si>
  <si>
    <t>Public remuneration policy to pay at least the applicable legal minimum wage to all workers or the wage set through a collective agreement, whichever is higher. Where there is no legal minimum wage and no collective agreement: Pay prevailing industry standard. Workers are paid benefits required by law or contract, are rewarded for overtime hours at a premium, are paid in monetary means only and in full</t>
  </si>
  <si>
    <t>Procedure for accurate and timely payment of workers without unlawful wage deductions</t>
  </si>
  <si>
    <t>For each pay period, workers provided with timely and understandable pay statement with sufficient information to verify accurate payment for performed work</t>
  </si>
  <si>
    <t>Employment and recruitment agencies and other external providers of workers required to pay all workers on-site the applicable legal minimum wage or, where there is no legal minimum wage, the prevailing industry standard, plus any benefits required by law, pay them in monetary means only, in full and on time</t>
  </si>
  <si>
    <t>Where there are on-site shops: Ensure goods and services are not offered above regional market price and workers are not coerced into buying goods and services from these shops</t>
  </si>
  <si>
    <t>Where accommodation is provided: Must be offered at no more than the appropriate market rate</t>
  </si>
  <si>
    <t>If requested by workers’ representatives: Site commits to introduce a living wage for its workers</t>
  </si>
  <si>
    <t>Public policy on effective fatigue management, on voluntary acceptance of overtime work, provision of appropriate time off for meals and breaks, on paid annual leave of at least three working weeks after the worker reaches one year of service</t>
  </si>
  <si>
    <t>Employment and recruitment agencies and other external providers of workers explicitly bound to the provisions of site's public policy on working time</t>
  </si>
  <si>
    <t>Paid maternity leave of at least 12 weeks granted</t>
  </si>
  <si>
    <t>Where site activities allow this: Flexi-time working and reduction of working time to care for children or other dependents allowed</t>
  </si>
  <si>
    <t>Worker well-being promoted through provision of measures aimed at reconciling work and private life, supporting the health of workers and advancing their qualifications</t>
  </si>
  <si>
    <t>Measures to promote worker well-being made available to all workers employed directly by the site and communicated to them.</t>
  </si>
  <si>
    <t>Publicly available ESG-related values, policies and commitments</t>
  </si>
  <si>
    <t>Board of directors (or equivalent body) oversees implementation of values, policies and commitments</t>
  </si>
  <si>
    <t>Senior management responsible for implementing values, policies and commitments</t>
  </si>
  <si>
    <r>
      <t xml:space="preserve">Implementation of </t>
    </r>
    <r>
      <rPr>
        <sz val="11"/>
        <color theme="1"/>
        <rFont val="Calibri"/>
        <family val="2"/>
      </rPr>
      <t xml:space="preserve">values, policies and commitments </t>
    </r>
    <r>
      <rPr>
        <sz val="11"/>
        <color rgb="FF000000"/>
        <rFont val="Calibri"/>
        <family val="2"/>
      </rPr>
      <t>monitored and actions to address gaps implemented</t>
    </r>
  </si>
  <si>
    <t>Procedures to implement responsible sourcing commitment</t>
  </si>
  <si>
    <t>ESG-related key performance indicators for personnel responsible for procurement</t>
  </si>
  <si>
    <t>Operations and activities have been analysed for risk of participating in corruption</t>
  </si>
  <si>
    <t>Procedures to investigate incidences of corruption and impose sanctions on employees and contractors</t>
  </si>
  <si>
    <t>Processes to verify legitimacy of cash transactions</t>
  </si>
  <si>
    <t>Criteria and approval processes for the offer and acceptance of third party financial and in-kind gifts</t>
  </si>
  <si>
    <t>In countries with a high corruption risk and in cases of public controversy: Effectiveness of anti-corruption procedures reviewed by an independent competent party</t>
  </si>
  <si>
    <t xml:space="preserve">Independent competent party: This may be an internal individual that has not been involved in the design and implementation of the subject matter </t>
  </si>
  <si>
    <t xml:space="preserve">Names of politically exposed persons and organisations that have received financial or in-kind contributions, and total monetary value they have received reported to public </t>
  </si>
  <si>
    <t>E.g. political parties, politicians, public officers and other. Monetary value may be reported in bands</t>
  </si>
  <si>
    <t>Names of business associations, charities and think tanks that have received direct or indirect financial or in-kind contributions, and total monetary value they have received (in bands) reported to public</t>
  </si>
  <si>
    <t>Monetary value may be reported in bands</t>
  </si>
  <si>
    <t>Processes to ensure workers are aware of their roles and responsibilities and are competent in their implementation</t>
  </si>
  <si>
    <t>E.g. ISO 45001</t>
  </si>
  <si>
    <t>Accountability for OH&amp;S assigned to senior management</t>
  </si>
  <si>
    <t xml:space="preserve">Incidents including near-misses and occurrences of occupational diseases reported on an ongoing basis, investigations undertaken and actions implemented to prevent incidents from re-occurring </t>
  </si>
  <si>
    <t xml:space="preserve">Senior management leadership and commitment demonstrated through OH&amp;S objectives and targets,  regular and effective management review of OH&amp;S risks, opportunities and performance </t>
  </si>
  <si>
    <t>Workers participating in mechanism freely chosen by their fellow workers</t>
  </si>
  <si>
    <t>Processes to ensure timely provision of comprehensive and accurate information to participants in worker-management mechanism</t>
  </si>
  <si>
    <t>Processes to provide care and support to injured or ill workers and support rehabilitation</t>
  </si>
  <si>
    <t>Applicable if the above applies: Procedures for determining and providing compensation to workers for work-related injury or illness, and for determining and providing compensation to worker’s dependents in the event of work-related death.</t>
  </si>
  <si>
    <t>Records kept on incidents of work-related injury, illness or death, of received claims to compensate for work-related injury, illness or death and how they have been dealt with</t>
  </si>
  <si>
    <t>Safe and healthy working environment for workers</t>
  </si>
  <si>
    <t>Working environment: E.g. clean and hygienic workplaces, sanitation areas, food storage and meals break areas, safe and accessible and free of charge drinking water, gender-appropriate sanitation facilities commensurate with number of workers</t>
  </si>
  <si>
    <t>Reasonable standards in relation to e.g. safety, security, repair and hygiene, with proper sanitation facilities, drinking water, and access to adequate power supply</t>
  </si>
  <si>
    <t>If there is on-site housing for workers: Housing maintained to reasonable standards</t>
  </si>
  <si>
    <t>OH&amp;S performance monitored and recorded through leading and lagging indicators. Performance regularly reviewed by senior management and worker-management mechanism and necessary actions to improve OH&amp;S outcomes taken</t>
  </si>
  <si>
    <t>Emergency preparedness and response procedures to avoid and minimise loss of life, injuries and damage to property, health and social well-being of its workers, local communities and the environment</t>
  </si>
  <si>
    <t>Workers engaged in development and regular testing of emergency preparedness and response procedures. If local communities or neighbouring organisations might be affected by emergencies: Local authorities and emergency responders engaged in development and testing</t>
  </si>
  <si>
    <t>Cost of reparation for accidents and emergency situations anticipated and insured against, so that funds are available for effective emergency response, compensation payments, injury or loss of life, and for recovery and reconstruction</t>
  </si>
  <si>
    <t>Employment and recruitment agencies and other external providers of workers prohibited by site to use child labour</t>
  </si>
  <si>
    <t>Procedures to identify and assess risk of engaging in or tolerating child labour at the site</t>
  </si>
  <si>
    <t>Procedures to identify and assess risk of forced or compulsory labour being used at the site</t>
  </si>
  <si>
    <t>Where there is a risk of forced or compulsory labour at the site: Procedures to investigate and address these risks, to take action to remove forced and compulsory labour where it is detected, ensuring the continued welfare of the workers in question.</t>
  </si>
  <si>
    <t>Where there is a risk that workers are affected by discrimination: Procedures to investigate and address these risks and  incidents of discrimination</t>
  </si>
  <si>
    <t>Public policy on freedom of assication and collective bargaining for workers, without interference, opposition, discrimination, retaliation or harassment by site</t>
  </si>
  <si>
    <t>Process for engaging in collective bargaining processes in good faith</t>
  </si>
  <si>
    <t>Good faith means providing workers’ representatives and workers’ organisations with the information they need and in a timely manner, by not hiring replacement workers or using agency personnel as a strategy to stop legal strikes, support a lockout, or avoid negotiating in good faith</t>
  </si>
  <si>
    <t>Right of employment and recruitment agency workers to collectively bargain is respected, and their freedom of association is respected</t>
  </si>
  <si>
    <t>Where there is a risk that the site causes or tolerates undignified disciplinary practices: Procedures to investigate and address these risks and any incidents of undignified disciplinary practices being used or threatened to use</t>
  </si>
  <si>
    <t>Workers and their representatives made aware of site's procedures and how to access them</t>
  </si>
  <si>
    <t>Employment terms should include workers' rights under national labour and employment law, days and hours of work, payment, overtime, compensation, and benefits, applicable collective agreements, pay structure and pay periods</t>
  </si>
  <si>
    <t>If you do review progress on goals and objectives but not in a comprehensive manner or not regularly (i.e. at least every 2 years), your response should be "Partially met"</t>
  </si>
  <si>
    <t>Where small-scale or artisanal operators are covered by your programme, you might offer a group certification model or similar for these types of operators where not all sites might have to be third-party audited. This would still allow your programme to achieve "Met"</t>
  </si>
  <si>
    <t>Management system covers main ESG risks and adverse impacts, contains provisions to monitor, prevent and mitigate impacts, and key performance indicators for the main ESG issues</t>
  </si>
  <si>
    <t>Repercussions might be, for example, increased auditing, supension of membership or certification, decertification</t>
  </si>
  <si>
    <t>Requirements for such a management system are described, for example, in ISO 17021 and ISO 9001.
If a programme uses individual auditors rather than audit firms as assurance providers, the auditors should be required to have project management experience</t>
  </si>
  <si>
    <r>
      <rPr>
        <b/>
        <sz val="11"/>
        <rFont val="Calibri (Textkörper)"/>
      </rPr>
      <t xml:space="preserve">1.1 Sustainability goals and objectives
</t>
    </r>
    <r>
      <rPr>
        <sz val="11"/>
        <rFont val="Calibri (Textkörper)"/>
      </rPr>
      <t xml:space="preserve">
Has your organisation adopted sustainability goals and objectives for the programme that are publicly available?</t>
    </r>
  </si>
  <si>
    <r>
      <rPr>
        <b/>
        <sz val="11"/>
        <rFont val="Calibri (Textkörper)"/>
      </rPr>
      <t>1.2 Sustainability strategy</t>
    </r>
    <r>
      <rPr>
        <sz val="11"/>
        <rFont val="Calibri (Textkörper)"/>
      </rPr>
      <t xml:space="preserve">
Do you have a publicly available strategy for meeting these goals and objectives?</t>
    </r>
  </si>
  <si>
    <r>
      <rPr>
        <b/>
        <sz val="11"/>
        <rFont val="Calibri (Textkörper)"/>
      </rPr>
      <t>1.3 Reviewing progress on goals and objectives</t>
    </r>
    <r>
      <rPr>
        <sz val="11"/>
        <rFont val="Calibri (Textkörper)"/>
      </rPr>
      <t xml:space="preserve">
Do you regularly review progress in achieving these goals and objectives and take on board any lessons learned from the review?</t>
    </r>
  </si>
  <si>
    <r>
      <rPr>
        <b/>
        <sz val="11"/>
        <rFont val="Calibri (Textkörper)"/>
      </rPr>
      <t xml:space="preserve">1.8 Income sources
</t>
    </r>
    <r>
      <rPr>
        <sz val="11"/>
        <rFont val="Calibri (Textkörper)"/>
      </rPr>
      <t>Do you make quantitative information on your income sources publicly available?</t>
    </r>
  </si>
  <si>
    <r>
      <rPr>
        <b/>
        <sz val="11"/>
        <color theme="1"/>
        <rFont val="Calibri (Textkörper)"/>
      </rPr>
      <t xml:space="preserve">1.11 Information on standard development
</t>
    </r>
    <r>
      <rPr>
        <sz val="11"/>
        <color theme="1"/>
        <rFont val="Calibri (Textkörper)"/>
      </rPr>
      <t xml:space="preserve">
Do you make publicly available information about how your standard is developed and revised and how decisions on standard content are taken?</t>
    </r>
  </si>
  <si>
    <r>
      <rPr>
        <b/>
        <sz val="11"/>
        <color theme="1"/>
        <rFont val="Calibri (Textkörper)"/>
      </rPr>
      <t xml:space="preserve">1.13 Received stakeholder input
</t>
    </r>
    <r>
      <rPr>
        <sz val="11"/>
        <color theme="1"/>
        <rFont val="Calibri (Textkörper)"/>
      </rPr>
      <t xml:space="preserve">
Do you document and make publicly available stakeholder input received during consultations and an explanation of how that input was taken into account?</t>
    </r>
  </si>
  <si>
    <t>Generally, if you meet all aspects of a criterion in full, your response should be "Met". If only some of the aspects are met, your response should be "Partially met". For example, if you do have goals and objectives related to sustainability but they are not made public, your assessment should be "Partially met"</t>
  </si>
  <si>
    <r>
      <rPr>
        <b/>
        <sz val="11"/>
        <color theme="1"/>
        <rFont val="Calibri"/>
        <family val="2"/>
      </rPr>
      <t>3.2 Clarity of claims and labels</t>
    </r>
    <r>
      <rPr>
        <sz val="11"/>
        <color theme="1"/>
        <rFont val="Calibri"/>
        <family val="2"/>
      </rPr>
      <t xml:space="preserve">
Do claims and labelling requirements ensure that claims or labels clearly indicate to what they apply?</t>
    </r>
  </si>
  <si>
    <r>
      <rPr>
        <b/>
        <sz val="11"/>
        <color theme="1"/>
        <rFont val="Calibri"/>
        <family val="2"/>
      </rPr>
      <t xml:space="preserve">3.5 Penalising misuse
</t>
    </r>
    <r>
      <rPr>
        <sz val="11"/>
        <color theme="1"/>
        <rFont val="Calibri"/>
        <family val="2"/>
      </rPr>
      <t xml:space="preserve">
Do you have mechanisms to penalise misuse of claims and labels by entities participating in your programme?</t>
    </r>
  </si>
  <si>
    <r>
      <t xml:space="preserve">4.1 Corporate Values and Commitments
</t>
    </r>
    <r>
      <rPr>
        <sz val="11"/>
        <color rgb="FF000000"/>
        <rFont val="Calibri"/>
        <family val="2"/>
      </rPr>
      <t xml:space="preserve">The site’s corporate owners have defined and documented the values and policies for responsible business conduct to which they are committed. </t>
    </r>
  </si>
  <si>
    <r>
      <rPr>
        <b/>
        <sz val="11"/>
        <color rgb="FF000000"/>
        <rFont val="Calibri"/>
        <family val="2"/>
      </rPr>
      <t xml:space="preserve">4.2 Leadership and Accountability
</t>
    </r>
    <r>
      <rPr>
        <b/>
        <sz val="11"/>
        <color theme="1"/>
        <rFont val="Calibri"/>
        <family val="2"/>
      </rPr>
      <t xml:space="preserve">
</t>
    </r>
    <r>
      <rPr>
        <sz val="11"/>
        <color theme="1"/>
        <rFont val="Calibri"/>
        <family val="2"/>
      </rPr>
      <t>Responsibility for ensuring that the values, policies and commitments defined by the corporate owner are implemented at site level is assigned to the site's directors and senior management.</t>
    </r>
  </si>
  <si>
    <t>4.1</t>
  </si>
  <si>
    <t>4.2</t>
  </si>
  <si>
    <r>
      <t xml:space="preserve">5.1 Management System
</t>
    </r>
    <r>
      <rPr>
        <sz val="11"/>
        <color theme="1"/>
        <rFont val="Calibri"/>
        <family val="2"/>
      </rPr>
      <t>The site is operated in accordance with a documented management system that incorporates all applicable social, environmental and governance requirements of the ResponsibleSteel standard.</t>
    </r>
  </si>
  <si>
    <r>
      <t xml:space="preserve">5.2 Responsible Sourcing
</t>
    </r>
    <r>
      <rPr>
        <sz val="11"/>
        <color theme="1"/>
        <rFont val="Calibri"/>
        <family val="2"/>
      </rPr>
      <t>There are effective procedures in place to ensure that the responsible sourcing commitments of the site’s corporate owner are implemented for the site’s own procurement.</t>
    </r>
  </si>
  <si>
    <r>
      <t xml:space="preserve">5.3 Legal compliance and signatory obligations
</t>
    </r>
    <r>
      <rPr>
        <sz val="11"/>
        <color theme="1"/>
        <rFont val="Calibri"/>
        <family val="2"/>
      </rPr>
      <t>The site has effective procedures in place to ensure that it complies with applicable law and operates in consistence with formal agreements it is committed to meet.</t>
    </r>
  </si>
  <si>
    <r>
      <t xml:space="preserve">5.4 Anti-Corruption and Transparency
</t>
    </r>
    <r>
      <rPr>
        <sz val="11"/>
        <color theme="1"/>
        <rFont val="Calibri"/>
        <family val="2"/>
      </rPr>
      <t>The site has effective procedures in place to combat corruption.</t>
    </r>
  </si>
  <si>
    <r>
      <t xml:space="preserve">5.5 Competence and awareness
</t>
    </r>
    <r>
      <rPr>
        <sz val="11"/>
        <color theme="1"/>
        <rFont val="Calibri"/>
        <family val="2"/>
      </rPr>
      <t>Workers are competent and aware of their roles and responsibilities as specified within the site's management systems.</t>
    </r>
  </si>
  <si>
    <r>
      <t xml:space="preserve">6.1 Occupational Health and Safety (OH&amp;S) policy
</t>
    </r>
    <r>
      <rPr>
        <sz val="11"/>
        <color theme="1"/>
        <rFont val="Calibri"/>
        <family val="2"/>
      </rPr>
      <t>The site has a OH&amp;S policy that recognises the rights of workers and acknowledges the obligations of employers to protect the health and safety of workers.</t>
    </r>
  </si>
  <si>
    <r>
      <t xml:space="preserve">6.2 OH&amp;S management system
</t>
    </r>
    <r>
      <rPr>
        <sz val="11"/>
        <color theme="1"/>
        <rFont val="Calibri"/>
        <family val="2"/>
      </rPr>
      <t>The site establishes, implements, maintains and continually improves a OH&amp;S management system.</t>
    </r>
  </si>
  <si>
    <r>
      <t xml:space="preserve">6.3 Leadership and worker engagement on OH&amp;S
</t>
    </r>
    <r>
      <rPr>
        <sz val="11"/>
        <color theme="1"/>
        <rFont val="Calibri"/>
        <family val="2"/>
      </rPr>
      <t>The site demonstrates leadership and commitment with respect to OH&amp;S, trains and educates workers on OH&amp;S-related matters on an ongoing basis and has an effective mechanism for worker engagement and participation in key OH&amp;S decisions.</t>
    </r>
  </si>
  <si>
    <r>
      <t xml:space="preserve">6.4 Support and compensation for work-related injuries or illness
</t>
    </r>
    <r>
      <rPr>
        <sz val="11"/>
        <color theme="1"/>
        <rFont val="Calibri"/>
        <family val="2"/>
      </rPr>
      <t>The site provides workers with support and compensation for work-related injuries or illness and cares for their dependents in case of work-related death.</t>
    </r>
  </si>
  <si>
    <r>
      <t xml:space="preserve">6.5 Safe and healthy workplaces
</t>
    </r>
    <r>
      <rPr>
        <sz val="11"/>
        <color theme="1"/>
        <rFont val="Calibri"/>
        <family val="2"/>
      </rPr>
      <t>The site's facilities, plant, infrastructure, workplaces, equipment and tools are safe and maintained in good order.</t>
    </r>
  </si>
  <si>
    <r>
      <t xml:space="preserve">6.6 OH&amp;S performance
</t>
    </r>
    <r>
      <rPr>
        <sz val="11"/>
        <color theme="1"/>
        <rFont val="Calibri"/>
        <family val="2"/>
      </rPr>
      <t>The site monitors and discloses key aspects of its OH&amp;S performance and works to improve it over time.</t>
    </r>
  </si>
  <si>
    <r>
      <t xml:space="preserve">6.7 Emergency preparedness and response 
</t>
    </r>
    <r>
      <rPr>
        <sz val="11"/>
        <color theme="1"/>
        <rFont val="Calibri"/>
        <family val="2"/>
      </rPr>
      <t>The site has identified and assessed emergency situations and has tested emergency preparedness and response processes in place to avoid and minimise impact of accidental and emergency situations.</t>
    </r>
  </si>
  <si>
    <r>
      <t xml:space="preserve">7.1 Child and juvenile labour
</t>
    </r>
    <r>
      <rPr>
        <sz val="11"/>
        <color theme="1"/>
        <rFont val="Calibri"/>
        <family val="2"/>
      </rPr>
      <t>The site does not use or tolerate child labour, effectively addresses any detected incidents of child labour, and cares for juvenile workers.</t>
    </r>
  </si>
  <si>
    <r>
      <t xml:space="preserve">7.2 Forced or compulsory labour
</t>
    </r>
    <r>
      <rPr>
        <sz val="11"/>
        <color theme="1"/>
        <rFont val="Calibri"/>
        <family val="2"/>
      </rPr>
      <t>The site does not use or tolerate forced or compulsory labour and effectively addresses any detected incidents of forced or compulsory labour.</t>
    </r>
  </si>
  <si>
    <r>
      <t xml:space="preserve">7.3 Non-discrimination
</t>
    </r>
    <r>
      <rPr>
        <sz val="11"/>
        <color theme="1"/>
        <rFont val="Calibri"/>
        <family val="2"/>
      </rPr>
      <t>The site's hiring decisions and employment relationships are based on the principle of equal opportunity, actively prevent all forms of discrimination, inclusion and promote workforce diversity.</t>
    </r>
  </si>
  <si>
    <r>
      <t xml:space="preserve">7.4 Association and collective bargaining
</t>
    </r>
    <r>
      <rPr>
        <sz val="11"/>
        <color theme="1"/>
        <rFont val="Calibri"/>
        <family val="2"/>
      </rPr>
      <t>The site respects and supports workers’ rights to freedom of association and collective bargaining.</t>
    </r>
  </si>
  <si>
    <r>
      <t xml:space="preserve">7.5 Disciplinary practices
</t>
    </r>
    <r>
      <rPr>
        <sz val="11"/>
        <color theme="1"/>
        <rFont val="Calibri"/>
        <family val="2"/>
      </rPr>
      <t>The site does not use, threaten to use or tolerate disciplinary practices that undermine workers' dignity and effectively addresses any detected incidents of such disciplinary practices.</t>
    </r>
  </si>
  <si>
    <r>
      <t xml:space="preserve">7.6 Hearing and addressing worker concerns
</t>
    </r>
    <r>
      <rPr>
        <sz val="11"/>
        <color theme="1"/>
        <rFont val="Calibri"/>
        <family val="2"/>
      </rPr>
      <t>The site ensures that issues of concern to workers are resolved. Workers and their representatives can communicate openly and safely with management regarding working conditions.</t>
    </r>
  </si>
  <si>
    <r>
      <t xml:space="preserve">7.7 Communication of terms of employment
</t>
    </r>
    <r>
      <rPr>
        <sz val="11"/>
        <color theme="1"/>
        <rFont val="Calibri"/>
        <family val="2"/>
      </rPr>
      <t>The site ensures that workers understand their current employment terms with regards to wages, working hours and other employment conditions.</t>
    </r>
  </si>
  <si>
    <r>
      <t xml:space="preserve">7.8 Remuneration
</t>
    </r>
    <r>
      <rPr>
        <sz val="11"/>
        <color theme="1"/>
        <rFont val="Calibri"/>
        <family val="2"/>
      </rPr>
      <t>The site pays workers fairly, regularly and on time, there are no inappropriate deductions from wages and overtime is rewarded.</t>
    </r>
  </si>
  <si>
    <r>
      <t xml:space="preserve">7.9 Working time
</t>
    </r>
    <r>
      <rPr>
        <sz val="11"/>
        <color theme="1"/>
        <rFont val="Calibri"/>
        <family val="2"/>
      </rPr>
      <t>The site complies with applicable law and industry standards on working time, overtime, public holidays and paid leave.</t>
    </r>
  </si>
  <si>
    <r>
      <t xml:space="preserve">7.10 Worker well-being
</t>
    </r>
    <r>
      <rPr>
        <sz val="11"/>
        <color theme="1"/>
        <rFont val="Calibri"/>
        <family val="2"/>
      </rPr>
      <t>The site promotes worker well-being through offers to reconcile work and private life, support the health of workers and advance their qualifications.</t>
    </r>
  </si>
  <si>
    <t>Name of programme for which recognition is sought</t>
  </si>
  <si>
    <t>Name of legal entity owning or operating the programme</t>
  </si>
  <si>
    <t>Thematic scope of programme (environmental and/or social)</t>
  </si>
  <si>
    <t xml:space="preserve">Geographic scope of programme (global / regional. If regional, please specify) </t>
  </si>
  <si>
    <t>Registered address of programme owner/operator</t>
  </si>
  <si>
    <t>Business address of programme owner/operator</t>
  </si>
  <si>
    <t>Does your programme include third-party auditing? (Yes / No. Note: If your response is 'No', your programme cannot be recognised)</t>
  </si>
  <si>
    <t>Type of programme (please list any of the following that apply: certification / third-party auditing identifying achieved performance level / third-party auditing identifying non-conformities)</t>
  </si>
  <si>
    <t>No. of programme personnel and functions carried out by personnel</t>
  </si>
  <si>
    <t>Assurance and oversight functions that have been outsourced (please provide list of functions, as well as names and weibstes of entities that you have outsourced to)</t>
  </si>
  <si>
    <t>Contact details of person that is the main contact for the recognition assessment (full name, position, email address, phone number)</t>
  </si>
  <si>
    <t>Supply chain stage(s) covered by programme (e.g. mining / smelting / refining / iron production / steel production / steel processing)</t>
  </si>
  <si>
    <t>Does your programme comprise a chain of custody standard?</t>
  </si>
  <si>
    <t>Do you cooperate with other programmes? If so, which ones and how?</t>
  </si>
  <si>
    <t>Month and Year of applying for recognition with ResponisbleSteel</t>
  </si>
  <si>
    <t>Programme response</t>
  </si>
  <si>
    <t xml:space="preserve">Achieving ‘Met’ is a precondition for recognition.
Some assurance methodologies are very comprehensive with requirements that are mostly mandatory and wording that is very stringent. These types of methodologies support consistent application and are more likely to produce quality outcomes of compliance assessments. Others consist of few high-level requirements accompanied by comprehensive but non-binding guidance, which can result in differing levels of depth and breadth of application. In-between these two extremes, there are many variations. </t>
  </si>
  <si>
    <t>Achieving ‘Met’ is a precondition for recognition.
"Regular basis" means at least every 3 years</t>
  </si>
  <si>
    <t xml:space="preserve">Achieving ‘Met’ is a precondition for recognition.
Some standards are very comprehensive with requirements that are mostly mandatory and wording that is very stringent. They support consistent interpretation and application. Others consist of few high-level requirements accompanied by comprehensive but non-binding guidance, which can result in ambiguity and differing levels of implementation. In-between these two extremes, there are many variations. The combination of binding standard requirements and non-binding guidance should give sufficient direction to ensure consistent interpretation and application of a standard. </t>
  </si>
  <si>
    <r>
      <rPr>
        <b/>
        <sz val="11"/>
        <color theme="1"/>
        <rFont val="Calibri (Textkörper)"/>
      </rPr>
      <t xml:space="preserve">1.7 Grievances
</t>
    </r>
    <r>
      <rPr>
        <sz val="11"/>
        <color rgb="FFFF0000"/>
        <rFont val="Calibri (Textkörper)"/>
      </rPr>
      <t xml:space="preserve">Deferred condition: </t>
    </r>
    <r>
      <rPr>
        <sz val="11"/>
        <color theme="1"/>
        <rFont val="Calibri (Textkörper)"/>
      </rPr>
      <t>Do you have a publicly available grievance mechanism for different aspects of your programme?</t>
    </r>
  </si>
  <si>
    <r>
      <rPr>
        <b/>
        <sz val="11"/>
        <color theme="1"/>
        <rFont val="Calibri (Textkörper)"/>
      </rPr>
      <t xml:space="preserve">1.10 Availability of standard
</t>
    </r>
    <r>
      <rPr>
        <sz val="11"/>
        <color rgb="FFFF0000"/>
        <rFont val="Calibri (Textkörper)"/>
      </rPr>
      <t xml:space="preserve">
Deferred condition:</t>
    </r>
    <r>
      <rPr>
        <sz val="11"/>
        <color theme="1"/>
        <rFont val="Calibri (Textkörper)"/>
      </rPr>
      <t xml:space="preserve"> Are your standard and consultation drafts freely and publicly available?</t>
    </r>
  </si>
  <si>
    <r>
      <rPr>
        <b/>
        <sz val="11"/>
        <color theme="1"/>
        <rFont val="Calibri (Textkörper)"/>
      </rPr>
      <t xml:space="preserve">1.12 Standard consultations
</t>
    </r>
    <r>
      <rPr>
        <sz val="11"/>
        <color rgb="FFFF0000"/>
        <rFont val="Calibri (Textkörper)"/>
      </rPr>
      <t xml:space="preserve">
Deferred condition: </t>
    </r>
    <r>
      <rPr>
        <sz val="11"/>
        <color theme="1"/>
        <rFont val="Calibri (Textkörper)"/>
      </rPr>
      <t>Do you carry out consultations on the development and regular revision of your standard that are open to all stakeholders?</t>
    </r>
  </si>
  <si>
    <r>
      <rPr>
        <b/>
        <sz val="11"/>
        <color theme="1"/>
        <rFont val="Calibri (Textkörper)"/>
      </rPr>
      <t xml:space="preserve">1.14 Standard decision-making
</t>
    </r>
    <r>
      <rPr>
        <sz val="11"/>
        <color rgb="FFFF0000"/>
        <rFont val="Calibri (Textkörper)"/>
      </rPr>
      <t xml:space="preserve">
Deferred condition: </t>
    </r>
    <r>
      <rPr>
        <sz val="11"/>
        <color theme="1"/>
        <rFont val="Calibri (Textkörper)"/>
      </rPr>
      <t>Does your decision-making on the content of the standard aim for a balance of engaged stakeholders and for consensus?</t>
    </r>
  </si>
  <si>
    <r>
      <rPr>
        <b/>
        <sz val="11"/>
        <color theme="1"/>
        <rFont val="Calibri (Textkörper)"/>
      </rPr>
      <t>1.4 Organisational structure</t>
    </r>
    <r>
      <rPr>
        <sz val="11"/>
        <color rgb="FFFF0000"/>
        <rFont val="Calibri (Textkörper)"/>
      </rPr>
      <t xml:space="preserve">
Deferred condition: </t>
    </r>
    <r>
      <rPr>
        <sz val="11"/>
        <rFont val="Calibri (Textkörper)"/>
      </rPr>
      <t>Have you described and made publicly available your organisational structure, including key decision-making and the decisions each body is responsible for?</t>
    </r>
  </si>
  <si>
    <t>‘Met’ must be achieved within 3 years of being recognised.
The mechanism should entail, for example, grievances about the actions or inactions of an entity involved in your programme, grievances in relation to your policies or procedures, in relation to your staff, etc.</t>
  </si>
  <si>
    <t>‘Met’ must be achieved within 3 years of being recognised</t>
  </si>
  <si>
    <t>‘Met’ must be achieved within 3 years of being recognised.
Regular revision means at least every 5 years</t>
  </si>
  <si>
    <t>‘Met’ must be achieved within 3 years of being recognised.
If your assurance provisions are rudimentary rather than a full methodology or if only the headlines of your assurance methodology are made public, your self-assessment should be "Somewhat met"</t>
  </si>
  <si>
    <t>‘Met’ must be achieved within 3 years of being recognised.
This methodology might be a scoring system</t>
  </si>
  <si>
    <t>‘Met’ must be achieved within 3 years of being recognised.
Publishing audit scores or achievement levels only is not considered to be "sufficiently comprehensive"</t>
  </si>
  <si>
    <t>‘Met’ must be achieved within 3 years of being recognised.
"Regular" in this context means at least annually.
Repercussions might be, for example, additional training, formal warning, increased oversight, suspension</t>
  </si>
  <si>
    <r>
      <rPr>
        <b/>
        <sz val="11"/>
        <color theme="1"/>
        <rFont val="Calibri"/>
        <family val="2"/>
      </rPr>
      <t xml:space="preserve">3.1 Requirements for claims and labels
</t>
    </r>
    <r>
      <rPr>
        <sz val="11"/>
        <color rgb="FFFF0000"/>
        <rFont val="Calibri"/>
        <family val="2"/>
      </rPr>
      <t xml:space="preserve">
Deferred condition: </t>
    </r>
    <r>
      <rPr>
        <sz val="11"/>
        <color theme="1"/>
        <rFont val="Calibri"/>
        <family val="2"/>
      </rPr>
      <t>Have you set publicly available requirements for the use of claims and labels by participating entities?</t>
    </r>
  </si>
  <si>
    <r>
      <rPr>
        <b/>
        <sz val="11"/>
        <color theme="1"/>
        <rFont val="Calibri"/>
        <family val="2"/>
      </rPr>
      <t xml:space="preserve">3.3 Consistency of claims
</t>
    </r>
    <r>
      <rPr>
        <sz val="11"/>
        <color rgb="FFFF0000"/>
        <rFont val="Calibri"/>
        <family val="2"/>
      </rPr>
      <t xml:space="preserve">
Deferred condition: </t>
    </r>
    <r>
      <rPr>
        <sz val="11"/>
        <color theme="1"/>
        <rFont val="Calibri"/>
        <family val="2"/>
      </rPr>
      <t>Do your claims and labelling requirements specify that only claims that are consistent with the scope of your standard and level of assurance can be used?</t>
    </r>
  </si>
  <si>
    <r>
      <rPr>
        <b/>
        <sz val="11"/>
        <color theme="1"/>
        <rFont val="Calibri"/>
        <family val="2"/>
      </rPr>
      <t xml:space="preserve">3.4 Monitoring claims and label use
</t>
    </r>
    <r>
      <rPr>
        <sz val="11"/>
        <color rgb="FFFF0000"/>
        <rFont val="Calibri"/>
        <family val="2"/>
      </rPr>
      <t xml:space="preserve">
Deferred condition: </t>
    </r>
    <r>
      <rPr>
        <sz val="11"/>
        <color theme="1"/>
        <rFont val="Calibri"/>
        <family val="2"/>
      </rPr>
      <t>Do you monitor the use of claims and labels to avoid misuse?</t>
    </r>
  </si>
  <si>
    <t xml:space="preserve">‘Met’ must be achieved within 3 years of being recognised.
Claims and labels are the messages, logos and imagery used to communicate to business partners and stakeholders that an entity meets a certain level of performance. Not all programmes might offer labels, but claims around compliance with a programme's requirements must be in place. Requirements governing the use of claims and labels include, for example, under what circumstances and in what contexts claims and labels may be used, how, where and when. </t>
  </si>
  <si>
    <t>‘Met’ must be achieved within 3 years of being recognised.</t>
  </si>
  <si>
    <t>‘Met’ must be achieved within 3 years of being recognised.
For example, applying procedures for entities to seek approval for how they want to use your claims and labels, for you to verify claims and label use on letterhead, invoices, delivery notes of participatign entities, searching the websites of participating entities for how your claims and labels are used</t>
  </si>
  <si>
    <t>A strategy might be laid out in a Theory of Change.
If your strategy is not made public, your assessment should be "Partially met"</t>
  </si>
  <si>
    <t>‘Met’ must be achieved within 3 years of being recognised.
"Organisational structure" refers to an overview and description of the roles and responsibilities of the different bodies that govern and manage your programme.
If your organisational structure is not made public, your assessment should be "Partially met"</t>
  </si>
  <si>
    <r>
      <rPr>
        <b/>
        <sz val="11"/>
        <color theme="1"/>
        <rFont val="Calibri (Textkörper)"/>
      </rPr>
      <t xml:space="preserve">1.5 Stakeholder participation and input
</t>
    </r>
    <r>
      <rPr>
        <sz val="11"/>
        <color rgb="FFFF0000"/>
        <rFont val="Calibri (Textkörper)"/>
      </rPr>
      <t xml:space="preserve">Deferred condition </t>
    </r>
    <r>
      <rPr>
        <sz val="11"/>
        <rFont val="Calibri (Textkörper)"/>
      </rPr>
      <t>Can different types of stakeholders participate in or provide input to your governing bodies?</t>
    </r>
  </si>
  <si>
    <t>See above for examples of stakeholders.</t>
  </si>
  <si>
    <t>E.g. Charitable donations and legacies / Corporate donations / Membership fees (please provide a break down by member categories) / Logo and claims licensing. Quantitative information may be provided as percentages of your  overall income</t>
  </si>
  <si>
    <t>‘Met’ must be achieved within 3 years of being recognised.
Note the "Stakeholder" definition in the Instructions tab. If stakeholders can participate / provide input, please specify the types of stakeholders that your governing bodies engage with and explain what that engagement looks like.
Examples for participation and providing input are: Serving on governing bodies, recommending and voting on governing body members.</t>
  </si>
  <si>
    <t>1.1</t>
  </si>
  <si>
    <t>1.2</t>
  </si>
  <si>
    <t>1.3</t>
  </si>
  <si>
    <t>1.8</t>
  </si>
  <si>
    <t>1.11</t>
  </si>
  <si>
    <t>1.13</t>
  </si>
  <si>
    <t>2.3</t>
  </si>
  <si>
    <t>2.4</t>
  </si>
  <si>
    <t>2.7</t>
  </si>
  <si>
    <t>2.10</t>
  </si>
  <si>
    <t>2.11</t>
  </si>
  <si>
    <t>2.12</t>
  </si>
  <si>
    <t>2.15</t>
  </si>
  <si>
    <t>2.16</t>
  </si>
  <si>
    <t>2.18</t>
  </si>
  <si>
    <t>2.22</t>
  </si>
  <si>
    <t>2.23</t>
  </si>
  <si>
    <t>2.24</t>
  </si>
  <si>
    <t>1 Governance and management</t>
  </si>
  <si>
    <t>2 Assurance and Oversight</t>
  </si>
  <si>
    <t>3 Claims and Labels</t>
  </si>
  <si>
    <t>4 Corporate Leadership</t>
  </si>
  <si>
    <t>5 ESG Management Systems</t>
  </si>
  <si>
    <t>6 Occupational Health and Safety</t>
  </si>
  <si>
    <t>7 Labour Rights</t>
  </si>
  <si>
    <t>8 Human Rights</t>
  </si>
  <si>
    <t>11 Climate Change and Greenhouse Gas Emissions</t>
  </si>
  <si>
    <t>12 Noise, Emissions, Effluents and Waste</t>
  </si>
  <si>
    <t>13 Water Stewardship</t>
  </si>
  <si>
    <t>14 Biodiversity</t>
  </si>
  <si>
    <t>15 Closure and Decommissioning</t>
  </si>
  <si>
    <t>3.2</t>
  </si>
  <si>
    <t>3.5</t>
  </si>
  <si>
    <t>5.1</t>
  </si>
  <si>
    <t>5.2</t>
  </si>
  <si>
    <t>5.3</t>
  </si>
  <si>
    <t>5.4</t>
  </si>
  <si>
    <t>5.5</t>
  </si>
  <si>
    <t>6.1</t>
  </si>
  <si>
    <t>6.2</t>
  </si>
  <si>
    <t>6.3</t>
  </si>
  <si>
    <t>6.4</t>
  </si>
  <si>
    <t>6.5</t>
  </si>
  <si>
    <t>6.6</t>
  </si>
  <si>
    <t>6.7</t>
  </si>
  <si>
    <t>7.1</t>
  </si>
  <si>
    <t>7.2</t>
  </si>
  <si>
    <t>7.3</t>
  </si>
  <si>
    <t>7.4</t>
  </si>
  <si>
    <t>7.5</t>
  </si>
  <si>
    <t>7.6</t>
  </si>
  <si>
    <t>7.7</t>
  </si>
  <si>
    <t>7.8</t>
  </si>
  <si>
    <t>7.9</t>
  </si>
  <si>
    <t>7.10</t>
  </si>
  <si>
    <t>14.1</t>
  </si>
  <si>
    <t>15.1</t>
  </si>
  <si>
    <t>8.1</t>
  </si>
  <si>
    <t>8.2</t>
  </si>
  <si>
    <t>8.3</t>
  </si>
  <si>
    <t>9 Stakeholder Engagement and Communication</t>
  </si>
  <si>
    <t>10 Local Communities</t>
  </si>
  <si>
    <t>9.1</t>
  </si>
  <si>
    <t>9.2</t>
  </si>
  <si>
    <t>9.3</t>
  </si>
  <si>
    <t>10.1</t>
  </si>
  <si>
    <t>10.2</t>
  </si>
  <si>
    <t>10.3</t>
  </si>
  <si>
    <t>10.4</t>
  </si>
  <si>
    <t>11.1</t>
  </si>
  <si>
    <t>11.2</t>
  </si>
  <si>
    <t>11.3</t>
  </si>
  <si>
    <t>11.4</t>
  </si>
  <si>
    <t>11.5</t>
  </si>
  <si>
    <t>12.1</t>
  </si>
  <si>
    <t>12.2</t>
  </si>
  <si>
    <t>12.3</t>
  </si>
  <si>
    <t>12.4</t>
  </si>
  <si>
    <t>13.1</t>
  </si>
  <si>
    <t>13.2</t>
  </si>
  <si>
    <t>13.3</t>
  </si>
  <si>
    <t>13.4</t>
  </si>
  <si>
    <t>Total</t>
  </si>
  <si>
    <t>Minimum needed</t>
  </si>
  <si>
    <t>Met</t>
  </si>
  <si>
    <t>Partially met</t>
  </si>
  <si>
    <t>Not met</t>
  </si>
  <si>
    <t>In points</t>
  </si>
  <si>
    <t>n/a</t>
  </si>
  <si>
    <t>1.4
(Deferred condition)</t>
  </si>
  <si>
    <t>1.5
(Deferred condition)</t>
  </si>
  <si>
    <t>1.7
(Deferred condition)</t>
  </si>
  <si>
    <t>1.10
(Deferred condition)</t>
  </si>
  <si>
    <t>1.12
(Deferred condition)</t>
  </si>
  <si>
    <t>1.14
(Deferred condition)</t>
  </si>
  <si>
    <t>2.1
(Deferred condition)</t>
  </si>
  <si>
    <t>2.8
(Deferred condition)</t>
  </si>
  <si>
    <t>2.9
(Deferred condition)</t>
  </si>
  <si>
    <t>2.13
(Deferred condition)</t>
  </si>
  <si>
    <t>2.14
(Deferred condition)</t>
  </si>
  <si>
    <t>2.17
(Deferred condition)</t>
  </si>
  <si>
    <t>2.19
(Deferred condition)</t>
  </si>
  <si>
    <t>2.20
(Deferred condition)</t>
  </si>
  <si>
    <t>3.1
(Deferred recondition)</t>
  </si>
  <si>
    <t>3.3
(Deferred recondition)</t>
  </si>
  <si>
    <t>3.4
(Deferred recondition)</t>
  </si>
  <si>
    <t>17 points, including 2 points for the precondition</t>
  </si>
  <si>
    <t>6 points</t>
  </si>
  <si>
    <t>29 points, including 2 points for each of the 2 preconditions</t>
  </si>
  <si>
    <t>6 points, with each criterion being at least 'Partially met'</t>
  </si>
  <si>
    <t>2 points, with each criterion being at least 'Partially met'</t>
  </si>
  <si>
    <t>8 points, with each criterion being at least 'Partially met'</t>
  </si>
  <si>
    <t>4 points, with each criterion being at least 'Partially met'</t>
  </si>
  <si>
    <t>12 points, with each criterion being at least 'Partially met'</t>
  </si>
  <si>
    <t>5 points, with each criterion being at least 'Partially met'</t>
  </si>
  <si>
    <t>Exceeded</t>
  </si>
  <si>
    <r>
      <rPr>
        <b/>
        <sz val="11"/>
        <color theme="1"/>
        <rFont val="Calibri (Textkörper)"/>
      </rPr>
      <t xml:space="preserve">1.9 Structure of standard
</t>
    </r>
    <r>
      <rPr>
        <sz val="11"/>
        <color rgb="FFFF0000"/>
        <rFont val="Calibri (Textkörper)"/>
      </rPr>
      <t xml:space="preserve">Precondition: </t>
    </r>
    <r>
      <rPr>
        <sz val="11"/>
        <color theme="1"/>
        <rFont val="Calibri (Textkörper)"/>
      </rPr>
      <t>Does the structure of your standard and accompanying documentation support consistent interpretation and application of the standard?</t>
    </r>
  </si>
  <si>
    <t xml:space="preserve">Information on the protocol development and revision process, and the decision-making roles of key MAC committees, is provided in TSM 101: A Primer. </t>
  </si>
  <si>
    <r>
      <rPr>
        <b/>
        <sz val="11"/>
        <color theme="1"/>
        <rFont val="Calibri (Textkörper)"/>
      </rPr>
      <t xml:space="preserve">2.1 Assurance methodology
</t>
    </r>
    <r>
      <rPr>
        <sz val="11"/>
        <color rgb="FFFF0000"/>
        <rFont val="Calibri (Textkörper)"/>
      </rPr>
      <t xml:space="preserve">
Deferred condition: </t>
    </r>
    <r>
      <rPr>
        <sz val="11"/>
        <color theme="1"/>
        <rFont val="Calibri (Textkörper)"/>
      </rPr>
      <t>Do you have a publicly available assurance methodology that assurance providers are required to meet?</t>
    </r>
  </si>
  <si>
    <r>
      <rPr>
        <b/>
        <sz val="11"/>
        <color theme="1"/>
        <rFont val="Calibri (Textkörper)"/>
      </rPr>
      <t xml:space="preserve">2.3 Assurance programme reviews
</t>
    </r>
    <r>
      <rPr>
        <sz val="11"/>
        <color theme="1"/>
        <rFont val="Calibri (Textkörper)"/>
      </rPr>
      <t xml:space="preserve">
Do you carry out regular reviews of your assurance programme and take on board any lessons learned from the review?</t>
    </r>
  </si>
  <si>
    <r>
      <rPr>
        <b/>
        <sz val="11"/>
        <color theme="1"/>
        <rFont val="Calibri (Textkörper)"/>
      </rPr>
      <t xml:space="preserve">2.4 Assurance management system
</t>
    </r>
    <r>
      <rPr>
        <sz val="11"/>
        <color theme="1"/>
        <rFont val="Calibri (Textkörper)"/>
      </rPr>
      <t xml:space="preserve">
Are assurance providers required to implement a management system that supports consistency, competence and impartiality in auditing?</t>
    </r>
  </si>
  <si>
    <r>
      <rPr>
        <b/>
        <sz val="11"/>
        <color theme="1"/>
        <rFont val="Calibri (Textkörper)"/>
      </rPr>
      <t xml:space="preserve">2.5 Third-party audits
</t>
    </r>
    <r>
      <rPr>
        <sz val="11"/>
        <color rgb="FFFF0000"/>
        <rFont val="Calibri (Textkörper)"/>
      </rPr>
      <t xml:space="preserve">Precondition: </t>
    </r>
    <r>
      <rPr>
        <sz val="11"/>
        <color theme="1"/>
        <rFont val="Calibri (Textkörper)"/>
      </rPr>
      <t>Do you require third-party audits of sites in your programme to be carried out on a regular basis?</t>
    </r>
  </si>
  <si>
    <r>
      <rPr>
        <b/>
        <sz val="11"/>
        <color theme="1"/>
        <rFont val="Calibri (Textkörper)"/>
      </rPr>
      <t xml:space="preserve">2.7 Stakeholder input in audits
</t>
    </r>
    <r>
      <rPr>
        <sz val="11"/>
        <color theme="1"/>
        <rFont val="Calibri (Textkörper)"/>
      </rPr>
      <t>Do stakeholders have an opportunity to provide input to the audit on the performance of the assessed entity?</t>
    </r>
  </si>
  <si>
    <r>
      <rPr>
        <b/>
        <sz val="11"/>
        <color theme="1"/>
        <rFont val="Calibri (Textkörper)"/>
      </rPr>
      <t xml:space="preserve">2.8 Compliance determination
</t>
    </r>
    <r>
      <rPr>
        <sz val="11"/>
        <color rgb="FFFF0000"/>
        <rFont val="Calibri (Textkörper)"/>
      </rPr>
      <t>Deferred condition:</t>
    </r>
    <r>
      <rPr>
        <sz val="11"/>
        <color theme="1"/>
        <rFont val="Calibri (Textkörper)"/>
      </rPr>
      <t xml:space="preserve"> Do you have a publicly available methodology for how compliance with your standard is determined?</t>
    </r>
  </si>
  <si>
    <r>
      <rPr>
        <b/>
        <sz val="11"/>
        <color theme="1"/>
        <rFont val="Calibri (Textkörper)"/>
      </rPr>
      <t xml:space="preserve">2.9 Independence of compliance decisions
</t>
    </r>
    <r>
      <rPr>
        <sz val="11"/>
        <color rgb="FFFF0000"/>
        <rFont val="Calibri (Textkörper)"/>
      </rPr>
      <t xml:space="preserve">Deferred condition: </t>
    </r>
    <r>
      <rPr>
        <sz val="11"/>
        <color theme="1"/>
        <rFont val="Calibri (Textkörper)"/>
      </rPr>
      <t>Are decisions on compliance taken by individuals who are independent from the assessed entity and who do not have any conflicts of interest with the assessed entity?</t>
    </r>
  </si>
  <si>
    <r>
      <rPr>
        <b/>
        <sz val="11"/>
        <color theme="1"/>
        <rFont val="Calibri (Textkörper)"/>
      </rPr>
      <t xml:space="preserve">2.10 Addressing non-conformities
</t>
    </r>
    <r>
      <rPr>
        <sz val="11"/>
        <color theme="1"/>
        <rFont val="Calibri (Textkörper)"/>
      </rPr>
      <t>Do you have procedures for how sites are required to address non-conformities or, in the case of improvement programmes, to improve on weaknesses?</t>
    </r>
  </si>
  <si>
    <r>
      <rPr>
        <b/>
        <sz val="11"/>
        <color theme="1"/>
        <rFont val="Calibri (Textkörper)"/>
      </rPr>
      <t xml:space="preserve">2.11 Site repercussions
</t>
    </r>
    <r>
      <rPr>
        <sz val="11"/>
        <color theme="1"/>
        <rFont val="Calibri (Textkörper)"/>
      </rPr>
      <t xml:space="preserve">
Do you have repercussions for sites that do not address non-conformities or make improvements as required?</t>
    </r>
  </si>
  <si>
    <r>
      <rPr>
        <b/>
        <sz val="11"/>
        <color theme="1"/>
        <rFont val="Calibri (Textkörper)"/>
      </rPr>
      <t xml:space="preserve">2.12 Assurance grievances
</t>
    </r>
    <r>
      <rPr>
        <sz val="11"/>
        <color theme="1"/>
        <rFont val="Calibri (Textkörper)"/>
      </rPr>
      <t xml:space="preserve">
Are assurance providers required to have a publicly accessible grievance process that can be used by stakeholders to raise concerns about a specific site and how it was assessed?</t>
    </r>
  </si>
  <si>
    <r>
      <rPr>
        <b/>
        <sz val="11"/>
        <color theme="1"/>
        <rFont val="Calibri (Textkörper)"/>
      </rPr>
      <t xml:space="preserve">2.13 Register of participating sites
</t>
    </r>
    <r>
      <rPr>
        <sz val="11"/>
        <color rgb="FFFF0000"/>
        <rFont val="Calibri (Textkörper)"/>
      </rPr>
      <t xml:space="preserve">
Deferred condition: </t>
    </r>
    <r>
      <rPr>
        <sz val="11"/>
        <color theme="1"/>
        <rFont val="Calibri (Textkörper)"/>
      </rPr>
      <t>Do you make the following information publicly available: Names of all sites that are subject to third-party audits, the scope of the respective audit, the result of the respective audits, the duration of audit result validity?</t>
    </r>
  </si>
  <si>
    <r>
      <rPr>
        <b/>
        <sz val="11"/>
        <color theme="1"/>
        <rFont val="Calibri (Textkörper)"/>
      </rPr>
      <t xml:space="preserve">2.14 Audit report summaries
</t>
    </r>
    <r>
      <rPr>
        <sz val="11"/>
        <color rgb="FFFF0000"/>
        <rFont val="Calibri (Textkörper)"/>
      </rPr>
      <t xml:space="preserve">
Deferred condition: </t>
    </r>
    <r>
      <rPr>
        <sz val="11"/>
        <color theme="1"/>
        <rFont val="Calibri (Textkörper)"/>
      </rPr>
      <t>Are summaries of audit reports made publicly available and are they sufficiently comprehensive for stakeholders to understand why a site achieved a certain performance level?</t>
    </r>
  </si>
  <si>
    <r>
      <rPr>
        <b/>
        <sz val="11"/>
        <color theme="1"/>
        <rFont val="Calibri (Textkörper)"/>
      </rPr>
      <t xml:space="preserve">2.15 Qualification and competence requirements
</t>
    </r>
    <r>
      <rPr>
        <sz val="11"/>
        <color theme="1"/>
        <rFont val="Calibri (Textkörper)"/>
      </rPr>
      <t xml:space="preserve">
Do your qualification and competence requirements for auditors include that they have participated in formal auditor training, have participated in audits in your sector, and possess knowledge on topics related to your standard?</t>
    </r>
  </si>
  <si>
    <r>
      <rPr>
        <b/>
        <sz val="11"/>
        <color theme="1"/>
        <rFont val="Calibri (Textkörper)"/>
      </rPr>
      <t xml:space="preserve">2.16 No consultancy
</t>
    </r>
    <r>
      <rPr>
        <sz val="11"/>
        <color theme="1"/>
        <rFont val="Calibri (Textkörper)"/>
      </rPr>
      <t xml:space="preserve">
Do you prohibit auditors from having provided consultancy to sites they assess under your programme in the last two years?</t>
    </r>
  </si>
  <si>
    <r>
      <rPr>
        <b/>
        <sz val="11"/>
        <color theme="1"/>
        <rFont val="Calibri (Textkörper)"/>
      </rPr>
      <t xml:space="preserve">2.17 Auditor understanding of standard
</t>
    </r>
    <r>
      <rPr>
        <sz val="11"/>
        <color rgb="FFFF0000"/>
        <rFont val="Calibri (Textkörper)"/>
      </rPr>
      <t xml:space="preserve">
Deferred condition: </t>
    </r>
    <r>
      <rPr>
        <sz val="11"/>
        <color theme="1"/>
        <rFont val="Calibri (Textkörper)"/>
      </rPr>
      <t>Do you require auditors to have an in-depth understanding of your standard and its interpretation as demonstrated through completion of training on the standard?</t>
    </r>
  </si>
  <si>
    <r>
      <rPr>
        <b/>
        <sz val="11"/>
        <color theme="1"/>
        <rFont val="Calibri (Textkörper)"/>
      </rPr>
      <t xml:space="preserve">2.18 Professional development of auditors
</t>
    </r>
    <r>
      <rPr>
        <sz val="11"/>
        <color theme="1"/>
        <rFont val="Calibri (Textkörper)"/>
      </rPr>
      <t xml:space="preserve">
Do you require that auditors participate in regular professional development?</t>
    </r>
  </si>
  <si>
    <r>
      <rPr>
        <b/>
        <sz val="11"/>
        <color theme="1"/>
        <rFont val="Calibri (Textkörper)"/>
      </rPr>
      <t xml:space="preserve">2.19 Demonstration of competence
</t>
    </r>
    <r>
      <rPr>
        <sz val="11"/>
        <color rgb="FFFF0000"/>
        <rFont val="Calibri (Textkörper)"/>
      </rPr>
      <t xml:space="preserve">
Deferred condition: </t>
    </r>
    <r>
      <rPr>
        <sz val="11"/>
        <color theme="1"/>
        <rFont val="Calibri (Textkörper)"/>
      </rPr>
      <t>Do you require that the competence of auditors is demonstrated through regular evaluation and that there are repercussions if auditors are found not to be competent?</t>
    </r>
  </si>
  <si>
    <r>
      <rPr>
        <b/>
        <sz val="11"/>
        <color theme="1"/>
        <rFont val="Calibri (Textkörper)"/>
      </rPr>
      <t xml:space="preserve">2.22 Independence of oversight
</t>
    </r>
    <r>
      <rPr>
        <sz val="11"/>
        <color theme="1"/>
        <rFont val="Calibri (Textkörper)"/>
      </rPr>
      <t xml:space="preserve">
Is oversight independent of the assurance providers and of you, the programme owner?</t>
    </r>
  </si>
  <si>
    <r>
      <rPr>
        <b/>
        <sz val="11"/>
        <color theme="1"/>
        <rFont val="Calibri (Textkörper)"/>
      </rPr>
      <t xml:space="preserve">2.23 Oversight management system
</t>
    </r>
    <r>
      <rPr>
        <sz val="11"/>
        <color theme="1"/>
        <rFont val="Calibri (Textkörper)"/>
      </rPr>
      <t xml:space="preserve">
Does the entity responsible for oversight have a management system to ensure consistent and competent application of oversight procedures?</t>
    </r>
  </si>
  <si>
    <r>
      <rPr>
        <b/>
        <sz val="11"/>
        <color theme="1"/>
        <rFont val="Calibri (Textkörper)"/>
      </rPr>
      <t xml:space="preserve">2.24 Competence of oversight personnel
</t>
    </r>
    <r>
      <rPr>
        <sz val="11"/>
        <color theme="1"/>
        <rFont val="Calibri (Textkörper)"/>
      </rPr>
      <t xml:space="preserve">
Are individuals involved in oversight required to be competent to evaluate assurance providers and to possess knowledge of your standard and its intent?</t>
    </r>
  </si>
  <si>
    <t xml:space="preserve">See TSM Verification Service Provider Terms of Reference. </t>
  </si>
  <si>
    <t>See the MAC website for examples of externally verified company reports. See the TSM Verification Service Providers Terms of Reference and TSM 101: A Primer for other details.</t>
  </si>
  <si>
    <t>See Safety and Health Framework and Safety and Health Protocol.</t>
  </si>
  <si>
    <t>See Safety and Health Protocol.</t>
  </si>
  <si>
    <t>Towards Sustainable Mining</t>
  </si>
  <si>
    <t>Mining Association of Canada</t>
  </si>
  <si>
    <t>1100-275 Slater Street, Ottawa, ON, Canada  K1P 5H9</t>
  </si>
  <si>
    <t>Ben Chalmers, Senior Vice President, Mining Association fo Canada, bchalmers@mining.ca, +1-613-293-5111</t>
  </si>
  <si>
    <t>Mining/Smelting/Refining</t>
  </si>
  <si>
    <t>Environmental and Social</t>
  </si>
  <si>
    <t>Adopted on a country-by-country basis. Current companies implementing or in the process of implementing the program include: Canada, Argentina, Brazil, Finland, Spain, Norway, Botswana, Philippines.</t>
  </si>
  <si>
    <t>Third-party auditing identifying achieved performance level / third-party auditing identifying non-conformities.</t>
  </si>
  <si>
    <t>No</t>
  </si>
  <si>
    <t>At the Mining Association of Canada, there are two individuals responsible for the program. One is responsible for international engagement and strategic oversight and the other responsible for implementation and administration of the program. Within other national mining associations implementing or working to implement TSM, there is typically a similar set-up in terms of personnel and their functions.</t>
  </si>
  <si>
    <t>The TSM assurance process relies on qualified Verification Service Providers. A list of currently qualified providers is available here: https://mining.ca/wp-content/uploads/2020/07/FINAL-2020-October-VSP-Contact-List.pdf The TSM oversight process is performed in part by the Community of Interest Advisory Panel. More information on this group can be found here: https://mining.ca/towards-sustainable-mining/community-interest-advisory-panel/</t>
  </si>
  <si>
    <t>See TSM 101: A Primer https://mining.ca/wp-content/uploads/2019/07/TSM-Primer-English-Final-1.pdf (p.2) for a copy of the TSM Guiding Principles. The TSM subject-specific frameworks and protocols can be accessed on the MAC website. https://mining.ca/towards-sustainable-mining/protocols-frameworks/</t>
  </si>
  <si>
    <t xml:space="preserve">The MAC membership commitment to implement TSM and work towards a minimum Level A performance is outlined in TSM 101: A Primer (p.9). Examples of indicators, criteria and FAQ can be reviewed in any of the eight protocols. </t>
  </si>
  <si>
    <t>Performance results by indicator, in aggregate and by facility, are available on the MAC website. https://mining.ca/towards-sustainable-mining/tsm-progress-report/ MAC can provide copies of the internal Protocol Review Schedule and examples of the significant committee-based processes involved in reviewing protocols and other materials relevant to the program.</t>
  </si>
  <si>
    <t>See the MAC website for information on the COI Panel, including their Terms of Reference and recent meeting reports. See internal MAC meeting materials for evidence of consideration of COI Panel views in program decision-making. https://mining.ca/towards-sustainable-mining/community-interest-advisory-panel/</t>
  </si>
  <si>
    <t>See TSM 101: A Primer (p.9) .</t>
  </si>
  <si>
    <t>See TSM Guiding Principles, TSM Frameworks (e.g., Mining and Indigenous Peoples), and any of the eight TSM protocols and responsible sourcing supplement.</t>
  </si>
  <si>
    <t>Responsible Sourcing Alignment Supplement #17
Indigenous and Community Relationships Protocol Indicator 4</t>
  </si>
  <si>
    <t xml:space="preserve">See Safety and Health Protocol Indicator 4 - Monitoring and Reporting Level A #35.c, g &amp; h  </t>
  </si>
  <si>
    <t>No evidence.</t>
  </si>
  <si>
    <t>No evidence</t>
  </si>
  <si>
    <t>Although this is Met, we recommend thinking about ways to compile and display the information in a way that makes it easier for stakeholders to understand. E.g. if you don't know that external verification does not have to be sought every year, you would think that all displayed assessment results are externally verified. You only start to wonder about external verification when you either scroll to the bottom of a company's performance page or when you come across a company that has the "externally verified" disclaimer on its page. An overview table of all mines, their assessment results and the year of the last external verification would be useful</t>
  </si>
  <si>
    <t xml:space="preserve">Implied through #6 and #8 of the voluntary Responsible Sourcing Supplement. </t>
  </si>
  <si>
    <t>2. A senior management representative is accountable for safety and health.</t>
  </si>
  <si>
    <t>1. A documented safety and health management system .... incorporates: ... e. Defined roles and responsibilities for safety and health management</t>
  </si>
  <si>
    <t>#1 Legal compliance
• Establish and maintain processes to ensure compliance with applicable laws</t>
  </si>
  <si>
    <t>Level A: 1. Commitments are defined and authorized by the company’s senior management and are consistent with the intent of the MAC Safety and Health Framework.
2. There is a process in place to ensure that employees, contractors, and suppliers who work at the facility are aware of the company’s safety and health commitments.
3. Accountabilities and responsibilities are understood at all levels.</t>
  </si>
  <si>
    <t>Level A, Indicator 1 of the Safety and Health Protocol 2020</t>
  </si>
  <si>
    <t>b. A hazard identification, risk assessment (HIRA) and control processes
c. Identification of high consequence hazards and related critical controls</t>
  </si>
  <si>
    <t>1. i The facility has mechanisms in place for the participation of workers in hazard identification, risk assessment and determination of controls and considering input from workers in setting OH&amp;S objectives.</t>
  </si>
  <si>
    <t>3. The facility has verified that critical controls are in place and functioning, and the definition of critical controls differentiates between critical controls, mitigating controls and underpinning controls.</t>
  </si>
  <si>
    <t>Level A, Indicator 1
Level AA, Indicator 2
Level A Indicator 4 of the Safety and Health Protocol 2020
#1 of the voluntary Responsible Sourcing Supplement</t>
  </si>
  <si>
    <t>1. c. A monitoring program includes tracking and internal reporting of leading and lagging indicators, safety and health and industrial hygiene inspection and monitoring, health surveillance, and incident investigation and followup.</t>
  </si>
  <si>
    <t>Level A, Indicator 2
Level AA, Indicator 4</t>
  </si>
  <si>
    <t>Indicator 4, AA 1. An internal audit has been conducted to determine whether the safety and health data and information collection, compilation and reporting meets the requirements of Level A.</t>
  </si>
  <si>
    <t>Indicator 1, Level A 1. Commitments are defined and authorized by the company’s senior management and are consistent with the intent of the MAC Safety and Health Framework.
Indicator 4, Level A 1. g. Regular management review of safety and health performance takes place for the purpose of continual improvement and to inform decision-making.</t>
  </si>
  <si>
    <t>i. The facility has mechanisms in place for the participation of workers in hazard identification, risk assessment and determination of controls and considering input from workers in setting OH&amp;S objectives.</t>
  </si>
  <si>
    <t>Level B, Indicator 1</t>
  </si>
  <si>
    <t>Level A, Indicator 2</t>
  </si>
  <si>
    <t>Level AA, Indicator 2</t>
  </si>
  <si>
    <t>Level A, Indicator 3</t>
  </si>
  <si>
    <t>Level A, Indicator 4</t>
  </si>
  <si>
    <t>Level A, Indicator 1
Level A, Indicator 4</t>
  </si>
  <si>
    <t>Level A, Indicator 1
Level A, Indicator 3
Level A, Indicator 4</t>
  </si>
  <si>
    <t>Level A, all 5 Indicators
Level AA, Indicator 4</t>
  </si>
  <si>
    <t>Level AA, Indicator 4</t>
  </si>
  <si>
    <t>1. An internal audit has been conducted to determine whether the safety and health data and information collection, compilation and reporting meets the requirements of Level A.</t>
  </si>
  <si>
    <t>1. Documented safety and health monitoring and reporting occurs.
a. Performance metrics are clearly defined, consistently applied, regularly assessed (including against broader industry performance) and internally reported.
b. Performance metrics are used to analyze trends for informing decisions and guiding continuous improvement.
c. A monitoring program includes tracking and internal reporting of leading and lagging indicators, safety and health and industrial hygiene inspection and monitoring, health surveillance, and incident investigation and followup.
d. A safety and health audit program is in place and compliance audits and management system audits are conducted in accordance with the audit plan.
e. The monitoring and audit programs include a focus on high consequence hazards.
f. The facility assesses the adequacy and effectiveness of its safety and health management system annually and makes recommendations on how to make continual improvement
g. Regular management review of safety and health performance takes place for the purpose of continual improvement and to inform decision-making.
h. Results of workplace monitoring, inspection and follow-up action are recorded and communicated within the facility.
i. Safety and health performance is communicated to the public at least once per year.</t>
  </si>
  <si>
    <t>Indicator 1</t>
  </si>
  <si>
    <t>ASSESSMENT CRITERIA – FACILITY Through interview and review of documentation, determine that:
1. “Tabletop” crisis simulation exercises are conducted annually.
2. A full crisis simulation is conducted every three years.</t>
  </si>
  <si>
    <t>Indicator 3</t>
  </si>
  <si>
    <t>#15 Employee Remuneration
• Remunerate employees with fair wages and benefits that equal or exceed legal requirements or represent a competitive wage within that job market or a living wage (whichever is higher) and assign regular and overtime working hours within legally required limits.</t>
  </si>
  <si>
    <t>#16 Diversity and Women in Mining
• Implement policies and practices to promote diversity at all levels of the company, including the representation and inclusion of historically under-represented groups and report on progress.
• Committed to identifying and resolving barriers to the advancement and fair treatment of women in our workplaces. Through employment, supply chain, training and community investment programs, aim to contribute to the socio-economic empowerment of women in the communities associated with facilities</t>
  </si>
  <si>
    <t>#14 Labour Rights
• Respect the rights of workers by eliminating harassment and discrimination, respecting freedom of association and collective bargaining, and providing a mechanism to address workers grievances.</t>
  </si>
  <si>
    <t>Indicator 2
Indicator 3</t>
  </si>
  <si>
    <t>See also our comments above. Measuring progress against a high-level Mission and Vision is unfeasible. However, recognising TSM's efforts in working with members so they achieve their Level A  goal, is sufficient for this criterion to be partially met</t>
  </si>
  <si>
    <r>
      <t xml:space="preserve">8.1 Human rights due diligence
</t>
    </r>
    <r>
      <rPr>
        <sz val="11"/>
        <color theme="1"/>
        <rFont val="Calibri"/>
        <family val="2"/>
      </rPr>
      <t xml:space="preserve">The site acts diligently to avoid infringing on the rights of others and to address adverse human rights impacts. </t>
    </r>
  </si>
  <si>
    <t>Public policy on site's commitment to respect human rights</t>
  </si>
  <si>
    <t>Responsible Sourcing Alignment Supplement #10</t>
  </si>
  <si>
    <t>Human rights-related risks and adverse impacts that site causes or contributes to have been identified, are reviewed on a regular basis and informed by input from internal and external stakeholders</t>
  </si>
  <si>
    <t>Where site causes or contributes to human rights-related risks or adverse impacts: Procedures to identify root causes and to define actions to prevent and mitigate risks and adverse impacts</t>
  </si>
  <si>
    <t>Human rights-related actions communicated to workers and local communities</t>
  </si>
  <si>
    <t>Indigenous and Community Relationships Protocol (Indicator 4) https://mining.ca/wp-content/uploads/2020/07/FINAL-Indigenous-and-Community-Relationships-Protocol.pdf</t>
  </si>
  <si>
    <t>Effectiveness of site's procedures for preventing and mitigating human rights-related risks and adverse impacts regularly verified by competent independent party. In case of controversy in relation to human rights impacts: Verification conducted by competent third party</t>
  </si>
  <si>
    <t>Level A, Indicator 4
Collaboration with local communities does not equate to independent review.</t>
  </si>
  <si>
    <r>
      <t xml:space="preserve">8.2 Security practice
</t>
    </r>
    <r>
      <rPr>
        <sz val="11"/>
        <color theme="1"/>
        <rFont val="Calibri"/>
        <family val="2"/>
      </rPr>
      <t>The site does not support public or private security providers engaged in illegal practices and works to ensure that security providers respect human rights.</t>
    </r>
  </si>
  <si>
    <t>Public policy on security arrangements that commits site to respect human rights and public freedoms</t>
  </si>
  <si>
    <t>In areas where there is a need for extensive measures to ensure security of people, property and assets: Site analyses options for managing risk, consults with government and local communities on security arrangements, uses armed security only when there is no reasonable alternative, communicates key aspects of security arrangements to local communities</t>
  </si>
  <si>
    <r>
      <t xml:space="preserve">Procedures for </t>
    </r>
    <r>
      <rPr>
        <sz val="11"/>
        <color rgb="FF000000"/>
        <rFont val="Calibri"/>
        <family val="2"/>
      </rPr>
      <t>screening of security providers on involvement in human rights abuses and illegal practices, for regular training of security providers on roles and appropriate behaviour, for deployment of security providers, for monitoring of their conduct, for investigating allegations of human rights abuses by security providers</t>
    </r>
  </si>
  <si>
    <r>
      <t xml:space="preserve">8.3 Conflict-affected and high-risk areas
</t>
    </r>
    <r>
      <rPr>
        <sz val="11"/>
        <color theme="1"/>
        <rFont val="Calibri"/>
        <family val="2"/>
      </rPr>
      <t>The site does not contribute directly or indirectly to armed conflict, human rights abuses or risks for workers and communities in conflict-affected or high-risk areas.</t>
    </r>
  </si>
  <si>
    <t>When operating in conflict-affected or high-risk areas: Site has public policy confirming that it does not tolerate any direct or indirect support to non-state armed groups or their affiliates who illegally control mine sites, transportation routes and/or upstream actors in the supply chain, illegally tax or extort money or minerals, intermediaries, or any companies</t>
  </si>
  <si>
    <t>For conflict-affected or high-risk areas: Procedures to monitor transactions, flows of funds and resources to ensure site is not directly or indirectly providing funding or support to non-state armed groups, to immediately suspend or discontinue engagement with business partners that are potentially linked to any party providing direct or indirect support to non-state armed groups</t>
  </si>
  <si>
    <r>
      <t xml:space="preserve">9.1 Stakeholder engagement
</t>
    </r>
    <r>
      <rPr>
        <sz val="11"/>
        <color theme="1"/>
        <rFont val="Calibri"/>
        <family val="2"/>
      </rPr>
      <t xml:space="preserve">The site provides stakeholders with the means and opportunities to engage effectively on issues that matter to them. </t>
    </r>
  </si>
  <si>
    <t>Indigenous and Community Relationships Protocol  https://mining.ca/wp-content/uploads/2020/07/FINAL-Indigenous-and-Community-Relationships-Protocol.pdf</t>
  </si>
  <si>
    <t>Note the "Stakeholder" definition in the Instructions tab.</t>
  </si>
  <si>
    <t>Level A, Indicators 1, 2, 3 and 4 of Indigenous and Community Relationships Protocol 2019</t>
  </si>
  <si>
    <t xml:space="preserve">Stakeholders who may be affected by or take interest in site have been identified  </t>
  </si>
  <si>
    <t>Level A, Indicator 1</t>
  </si>
  <si>
    <t>Interests and concerns, legal and customary rights of stakeholders are understood</t>
  </si>
  <si>
    <t>Stakeholders are consulted on accessible, culturally appropriate and inclusive methods of engagement. Site aims to remove potential barriers to engagement</t>
  </si>
  <si>
    <t>Stakeholder engagement plan is in place that requires regular engagement with stakeholders on issues that are relevant to them, to be done in good faith, based on timely and comprehensive information, with stakeholder input taken into account in business decisions and operations, and including feedback to stakeholders on how significant concerns have been taken into account by the site</t>
  </si>
  <si>
    <t>Records kept of key activities to implement stakeholder engagement plan, of received material input and actions taken in response to input</t>
  </si>
  <si>
    <t>Stakeholder engagement plan and outcomes of engagement regularly reviewed by senior management</t>
  </si>
  <si>
    <r>
      <t xml:space="preserve">9.2 Grievances and remediation of adverse impacts
</t>
    </r>
    <r>
      <rPr>
        <sz val="11"/>
        <color theme="1"/>
        <rFont val="Calibri"/>
        <family val="2"/>
      </rPr>
      <t>The site offers a grievance mechanism to address concerns and engages in remediation where it has caused or contributed to adverse impacts.</t>
    </r>
  </si>
  <si>
    <t>Grievance mechanism in place that is accessible to all stakeholders at no cost, is considerate of local customs, traditions, rules and legal systems, and ensures confidentially. Process, responsibilities, timeframes for addressing grievances and how party raising the concern will be informed of outcomes are described</t>
  </si>
  <si>
    <t>Stakeholders made aware of grievance mechanism</t>
  </si>
  <si>
    <t>Procedures to register and evaluate raised issues, develop response in consultation with party raising the concern and provide response to the party raising the concern, if party is known</t>
  </si>
  <si>
    <t xml:space="preserve">Where concerns have been raised that site has caused or contributed to adverse human rights impacts, a competent third party is involved in evaluating and developing response </t>
  </si>
  <si>
    <t>Site cooperates in legitimate processes for consideration of remediation and, if determined that site has caused or contributed to adverse human rights, community health or safety impacts, site provides for remediation and ceases or changes activity responsible for the impact</t>
  </si>
  <si>
    <t>Site involves local communities in monitoring and verifying that commitments made in response to grievances are appropriately implemented</t>
  </si>
  <si>
    <t>Level AAA, Indicator 5 partially addresses this: 2. The response mechanism includes post-process follow-up with mechanism users.</t>
  </si>
  <si>
    <r>
      <t xml:space="preserve">9.3 Communicating to the public
</t>
    </r>
    <r>
      <rPr>
        <sz val="11"/>
        <color theme="1"/>
        <rFont val="Calibri"/>
        <family val="2"/>
      </rPr>
      <t>The site communicates on material social and environmental issues in a consistent and balanced manner, using methods that are appropriate to its stakeholders.</t>
    </r>
  </si>
  <si>
    <t>Level A, Indicators 2 and 4 of Indigenous and Community Relationships Protocol 2019</t>
  </si>
  <si>
    <t>Together with stakeholders, site has identified which social and environmental topics are material to them</t>
  </si>
  <si>
    <t>Site collects information on material topics and verifies accuracy of that information</t>
  </si>
  <si>
    <t>Site regularly makes information on material topics available to the public at no cost, using easily accessible and culturally appropriate communication methods, providing a balanced view of site performance, reporting on actions site has taken or will take with respect to material topics, and ensuring comparability of information between reporting cycles</t>
  </si>
  <si>
    <t>Indicator 4, Level A and AA, Indicator 3, Level A of Indigenous and Community Relationships Protocol 2019</t>
  </si>
  <si>
    <t>Public commitment to safeguard rights and interests, cultures, customs and values of local communities and to maintain or improve social and economic well-being of local communities affected by site operations</t>
  </si>
  <si>
    <t>5. Processes are in place to engage with relevant COI on the identification and prioritization of opportunities to optimize benefits for COI. These could include, but are not limited to, consideration of local procurement and employment.
6. Action plans for prioritized opportunities to optimize benefits have been developed through engagement with relevant COI and are being implemented.
a. Action plans include the identification of relevant objectives or targets and these are tracked, reviewed, and adaptively managed with affected COI.
7. Processes are in place to engage with relevant COI on contributions made by the facility to community development initiatives.</t>
  </si>
  <si>
    <t>In consultation with local stakeholders, site has developed plan to implement its commitment to local communities. Plan describes actions, implementation timelines, resources to be made available, supports self-sustainment of those that receive support, considers marginalised community members, is made public in a clear and understandable manner through channels that are easily accessible for local stakeholders</t>
  </si>
  <si>
    <t>see above, plus AA: 2. The identification and prioritization of opportunities to optimize benefits for COI consider opportunities that:
a. Benefit a broad spectrum of the community.
b. Can be self-sustaining beyond the productive life of the facility.
8. Contributions are communicated publicly.</t>
  </si>
  <si>
    <t>Together with local stakeholders, implementation of plan is monitored and plan is adjusted where needed to achieve its aims</t>
  </si>
  <si>
    <t>A: 11. Results (of contributions) are reviewed with affected COI on a regular and pre-determined basis.
AA: 5. In collaboration with COI, where possible, the facility regularly measures and analyzes the trends of identified prioritized adverse impacts. The facility also regularly measures and analyzes opportunities to optimize benefits and works with COI to prioritize and adaptively manage how gaps are addressed.</t>
  </si>
  <si>
    <t>Level A, AA and AAA, Indicator 4 of Indigenous and Community Relationships Protocol 2019</t>
  </si>
  <si>
    <t>Where new activities or changes to existing activities are planned, site and affected indigenous peoples agree and document process for obtaining FPIC</t>
  </si>
  <si>
    <t>1. Engagement processes have been (or are in the process of being) collaboratively developed with directly affected Indigenous communities, unless engagement protocols already established by the communities have been adopted by the facility. This includes developing processes for:
a. Determining how the facility and directly affected communities will seek agreement
b. Determining how traditional decision-making processes are incorporated, where they exist
c. Effectively resolving disputes</t>
  </si>
  <si>
    <t>Site achieves FPIC prior to approval of new activities or changes to existing activities that might affect lands, natural resources or cultural heritage of traditional ownership or customarily used by indigenous peoples</t>
  </si>
  <si>
    <t>Negotiation outcomes and agreements reached between site and affected indigenous peoples are documented and approved by the parties as outlined in the FPIC process and are made accessible to the members of the affected indigenous peoples</t>
  </si>
  <si>
    <t>2. The facility can demonstrate that it is maintaining the terms of agreements and commitments and is tracking their implementation.
3. The facility is collaborating with communities on mutual objectives identified in Level AA and can provide evidence of progress towards outcomes or benefits.
4. A collaborative assessment process is in place to measure progress in meeting objectives and includes:
a. Verification of performance with Indigenous communities
b. Incorporation of adaptive management that can address instances where objectives are not consistently met</t>
  </si>
  <si>
    <t>Level A Indicator 2 of Indigenous and Community Relationships Protocol 2019</t>
  </si>
  <si>
    <t xml:space="preserve">Procedure for identifying and dealing with cultural heritage in site’s area of influence, developed together with affected communities, following the mitigation hierarchy (avoid, minimise, restore, offset adverse impacts from site's activities), and ensuring continued access rights for affected communities to cultural heritage </t>
  </si>
  <si>
    <t>2. Processes are established to engage with directly affected Indigenous communities that: a. Seek to understand what is important to the community, including culturally significant sites, how their rights and interests may be affected and how to mitigate adverse impacts on those rights and interests</t>
  </si>
  <si>
    <t>Procedure implemented in collaboration with affected communities</t>
  </si>
  <si>
    <t>4. The facility aims to reach mutual agreement with directly affected Indigenous communities regarding culturally significant sites impacted by the facility, where they exist.</t>
  </si>
  <si>
    <t>Where cultural heritage sites or values of indigenous peoples may be impacted: Site applies FPIC process</t>
  </si>
  <si>
    <t>Where impact on cultural heritage occurs, effectiveness of mitigation measures monitored and actions to address any issues defined and implemented in cooperation with affected communities</t>
  </si>
  <si>
    <t>Where physical and economic displacement of communities is considered, site develops procedure to identify and assess risks and potential adverse impacts on affected community members, considers alternative operational set-ups to avoid or minimise displacement, includes affected communities in the process</t>
  </si>
  <si>
    <t>When physical displacement is unavoidable, site develops Resettlement and Compensation Action Plan in consultation with affected communities, monitors implementation together with affected communities and adjusts plan as necessary</t>
  </si>
  <si>
    <t>When indigenous peoples are involved, site applies FPIC process</t>
  </si>
  <si>
    <r>
      <t xml:space="preserve">10.1 Commitment to local communities 
</t>
    </r>
    <r>
      <rPr>
        <sz val="11"/>
        <color theme="1"/>
        <rFont val="Calibri"/>
        <family val="2"/>
      </rPr>
      <t>The site is committed to respecting the health and safety, and the legal and customary rights and interests of local communities and supports their social and economic well-being.</t>
    </r>
  </si>
  <si>
    <r>
      <t xml:space="preserve">10.2 Free, Prior and Informed Consent (FPIC)
</t>
    </r>
    <r>
      <rPr>
        <sz val="11"/>
        <color theme="1"/>
        <rFont val="Calibri"/>
        <family val="2"/>
      </rPr>
      <t xml:space="preserve">Where the site considers activities that might affect the rights of indigenous peoples, the site obtains the peoples’ free and informed consent prior to undertaking such activities. </t>
    </r>
  </si>
  <si>
    <r>
      <t xml:space="preserve">10.3 Cultural heritage
</t>
    </r>
    <r>
      <rPr>
        <sz val="11"/>
        <color theme="1"/>
        <rFont val="Calibri"/>
        <family val="2"/>
      </rPr>
      <t>The site respects and safeguards cultural heritage within its area of influence.</t>
    </r>
  </si>
  <si>
    <r>
      <t>Where critical cultural heritage exists</t>
    </r>
    <r>
      <rPr>
        <sz val="11"/>
        <color rgb="FF000000"/>
        <rFont val="Calibri"/>
        <family val="2"/>
      </rPr>
      <t xml:space="preserve"> in the site's area of influence</t>
    </r>
    <r>
      <rPr>
        <sz val="11"/>
        <color rgb="FF141413"/>
        <rFont val="Calibri"/>
        <family val="2"/>
      </rPr>
      <t>: Site does not remove, significantly alter or damage it or instruct another party to do so, unless affected communities</t>
    </r>
    <r>
      <rPr>
        <sz val="11"/>
        <color theme="1"/>
        <rFont val="Calibri"/>
        <family val="2"/>
      </rPr>
      <t xml:space="preserve"> </t>
    </r>
    <r>
      <rPr>
        <sz val="11"/>
        <color rgb="FF141413"/>
        <rFont val="Calibri"/>
        <family val="2"/>
      </rPr>
      <t>request removal for the purpose of protection and preservation</t>
    </r>
  </si>
  <si>
    <r>
      <t xml:space="preserve">10.4 Displacement and Resettlement
</t>
    </r>
    <r>
      <rPr>
        <sz val="11"/>
        <color theme="1"/>
        <rFont val="Calibri"/>
        <family val="2"/>
      </rPr>
      <t>The site strives to avoid the need for displacement or resettlement but, where unavoidable, minimises its scope and the resulting adverse impacts.</t>
    </r>
  </si>
  <si>
    <r>
      <t xml:space="preserve">When economic displacement is unavoidable, site </t>
    </r>
    <r>
      <rPr>
        <sz val="11"/>
        <color rgb="FF141413"/>
        <rFont val="Calibri"/>
        <family val="2"/>
      </rPr>
      <t xml:space="preserve">develops Livelihood Restoration Plan in consultation with affected </t>
    </r>
    <r>
      <rPr>
        <sz val="11"/>
        <color theme="1"/>
        <rFont val="Calibri"/>
        <family val="2"/>
      </rPr>
      <t>communities, monitors implementation together with affected communities and adjusts plan as necessary</t>
    </r>
  </si>
  <si>
    <r>
      <t>Site commissions competent third party to conduct a completion audit of the Resettlement Action Plan and</t>
    </r>
    <r>
      <rPr>
        <sz val="11"/>
        <color rgb="FF141413"/>
        <rFont val="Calibri"/>
        <family val="2"/>
      </rPr>
      <t xml:space="preserve"> Livelihood Restoration Plan</t>
    </r>
    <r>
      <rPr>
        <sz val="11"/>
        <color theme="1"/>
        <rFont val="Calibri"/>
        <family val="2"/>
      </rPr>
      <t xml:space="preserve"> and communicates audit results to the public</t>
    </r>
  </si>
  <si>
    <r>
      <t xml:space="preserve">11.1 Corporate commitment to achieve the goals of the Paris Agreement
</t>
    </r>
    <r>
      <rPr>
        <sz val="11"/>
        <color theme="1"/>
        <rFont val="Calibri"/>
        <family val="2"/>
      </rPr>
      <t>The site’s corporate owner has defined and is implementing a long- and medium-term strategy to reduce its greenhouse gas (GHG) emissions to levels that are compatible with the achievement of the goals of the Paris Agreement, with an aspiration to achieve net-zero GHG emissions through work with policy makers and others.</t>
    </r>
  </si>
  <si>
    <t>Corporate owner of site has a publicly available commitment to achieve Net Zero emissions by 2050 or earlier</t>
  </si>
  <si>
    <t>Level AA, Indicator 1</t>
  </si>
  <si>
    <t>Corporate owner of site has a strategy for achieving its corporate level GHG emissions target(s), outlining implementation timelines, enabling conditions and specific actions, including policy engagement, it is committed to take to help bring these conditions about</t>
  </si>
  <si>
    <t>Corporate owner of site regularly reviews implementation of strategy, documents findings of review and updates strategy accordingly</t>
  </si>
  <si>
    <t>2. Performance is measured against stated targets in Level AA Criterion #1.</t>
  </si>
  <si>
    <t>Review shows that corporate owner is implementing strategy effectively over time</t>
  </si>
  <si>
    <t>Levels AA and AAA, Indicator 1</t>
  </si>
  <si>
    <t>3. Short- and long-term actions to achieve stated targets in Level AA Criterion #1 and Level AAA Criterion #2(a) have been, or are on track to be, met on the timescale identified, or corrective actions have been identified and are being implemented.</t>
  </si>
  <si>
    <r>
      <t xml:space="preserve">11.2 Corporate Climate-Related Financial Disclosure
</t>
    </r>
    <r>
      <rPr>
        <sz val="11"/>
        <color theme="1"/>
        <rFont val="Calibri"/>
        <family val="2"/>
      </rPr>
      <t>The site’s corporate owner is implementing the recommendations of the Task Force on Climate-Related Financial Disclosures (TCFD).</t>
    </r>
  </si>
  <si>
    <t>Level A, Indicator 1 of Climate Change Protocol 2021</t>
  </si>
  <si>
    <t>Corporate owner of site has allocated responsibility for oversight of climate-related risk and opportunity to board level</t>
  </si>
  <si>
    <t>Corporate owner of site is committed to implement the core recommendations of the Task Force on Climate-Related Financial Disclosures (TCFD) within three years of applying for the site’s next full audit</t>
  </si>
  <si>
    <t xml:space="preserve">3. Material climate-related risks and opportunities and their impact on the company’s businesses, strategy and financial planning are identified, assessed and managed.
4. Material demonstrating the above criteria are publicly reported on an annual basis. </t>
  </si>
  <si>
    <r>
      <t xml:space="preserve">11.3 Site-level GHG emissions measurement and intensity calculation
</t>
    </r>
    <r>
      <rPr>
        <sz val="11"/>
        <color theme="1"/>
        <rFont val="Calibri"/>
        <family val="2"/>
      </rPr>
      <t>The site measures and records key aspects of its GHG emissions in accordance with a recognised international or regional standard.</t>
    </r>
  </si>
  <si>
    <t>Level A, Indicator 2 of Climate Change Protocol 2021</t>
  </si>
  <si>
    <r>
      <t>Total direct (Scope 1) GHG (CO</t>
    </r>
    <r>
      <rPr>
        <vertAlign val="subscript"/>
        <sz val="11"/>
        <color theme="1"/>
        <rFont val="Calibri"/>
        <family val="2"/>
      </rPr>
      <t>2</t>
    </r>
    <r>
      <rPr>
        <sz val="11"/>
        <color theme="1"/>
        <rFont val="Calibri"/>
        <family val="2"/>
      </rPr>
      <t xml:space="preserve"> e) emissions for the site are measured, recorded and verified in line with an applicable, recognised international and/or regional standard</t>
    </r>
  </si>
  <si>
    <r>
      <t>Total indirect (Scope 2) GHG (CO</t>
    </r>
    <r>
      <rPr>
        <vertAlign val="subscript"/>
        <sz val="11"/>
        <color theme="1"/>
        <rFont val="Calibri"/>
        <family val="2"/>
      </rPr>
      <t>2</t>
    </r>
    <r>
      <rPr>
        <sz val="11"/>
        <color theme="1"/>
        <rFont val="Calibri"/>
        <family val="2"/>
      </rPr>
      <t xml:space="preserve"> e) emissions for the site are measured, recorded and verified in line with an applicable, recognised international and/or regional standard</t>
    </r>
  </si>
  <si>
    <t>Note that mine sites are not expected to calculate their upstream or downstream (Scope 3) emissions</t>
  </si>
  <si>
    <r>
      <t>The GHG emissions intensity for the site’s production (metric tonnes of CO</t>
    </r>
    <r>
      <rPr>
        <vertAlign val="subscript"/>
        <sz val="11"/>
        <color theme="1"/>
        <rFont val="Calibri"/>
        <family val="2"/>
      </rPr>
      <t>2</t>
    </r>
    <r>
      <rPr>
        <sz val="11"/>
        <color theme="1"/>
        <rFont val="Calibri"/>
        <family val="2"/>
      </rPr>
      <t xml:space="preserve"> e/ metric tonne material produced) is calculated in line with an applicable, recognised international and/or regional standard</t>
    </r>
  </si>
  <si>
    <t>b. Identification and disaggregation of significant sources of energy consumption and GHG emissions. 
C. Identification and estimation of significant sources of non-energy GHG emissions.</t>
  </si>
  <si>
    <r>
      <t xml:space="preserve">11.4 Site-level GHG reduction targets and planning 
</t>
    </r>
    <r>
      <rPr>
        <sz val="11"/>
        <color theme="1"/>
        <rFont val="Calibri"/>
        <family val="2"/>
      </rPr>
      <t>There is a medium-term GHG emissions target and plan for the site that is aligned with the achievement of the corporate owner’s corporate level GHG emissions target(s).</t>
    </r>
  </si>
  <si>
    <t>Level A, Indicators 2 and 3</t>
  </si>
  <si>
    <t>Medium-term GHG emissions target for the site is in place and is in line with the corporate owner’s medium-term carbon emissions target for all its sites</t>
  </si>
  <si>
    <t xml:space="preserve">Where the GHG emissions associated with the use of imported electricity are significant, there is a medium-term target to reduce the net GHG emissions associated with the site’s use of imported electricity </t>
  </si>
  <si>
    <r>
      <t>Plans in place, approved by senior management, to achieve the site’s GHG emissions target(s) within the specified timelines. Plans include milestones,</t>
    </r>
    <r>
      <rPr>
        <b/>
        <sz val="11"/>
        <color theme="1"/>
        <rFont val="Calibri"/>
        <family val="2"/>
      </rPr>
      <t xml:space="preserve"> </t>
    </r>
    <r>
      <rPr>
        <sz val="11"/>
        <color theme="1"/>
        <rFont val="Calibri"/>
        <family val="2"/>
      </rPr>
      <t>quantification of site’s reduction of direct GHG (CO</t>
    </r>
    <r>
      <rPr>
        <vertAlign val="subscript"/>
        <sz val="11"/>
        <color theme="1"/>
        <rFont val="Calibri"/>
        <family val="2"/>
      </rPr>
      <t>2</t>
    </r>
    <r>
      <rPr>
        <sz val="11"/>
        <color theme="1"/>
        <rFont val="Calibri"/>
        <family val="2"/>
      </rPr>
      <t xml:space="preserve"> e) or CO</t>
    </r>
    <r>
      <rPr>
        <vertAlign val="subscript"/>
        <sz val="11"/>
        <color theme="1"/>
        <rFont val="Calibri"/>
        <family val="2"/>
      </rPr>
      <t>2</t>
    </r>
    <r>
      <rPr>
        <sz val="11"/>
        <color theme="1"/>
        <rFont val="Calibri"/>
        <family val="2"/>
      </rPr>
      <t xml:space="preserve"> emissions,</t>
    </r>
    <r>
      <rPr>
        <b/>
        <sz val="11"/>
        <color theme="1"/>
        <rFont val="Calibri"/>
        <family val="2"/>
      </rPr>
      <t xml:space="preserve"> </t>
    </r>
    <r>
      <rPr>
        <sz val="11"/>
        <color theme="1"/>
        <rFont val="Calibri"/>
        <family val="2"/>
      </rPr>
      <t>specification of the international or regional standard used to measure progress, a description of what is included or excluded in plan</t>
    </r>
  </si>
  <si>
    <r>
      <t>The plans consider</t>
    </r>
    <r>
      <rPr>
        <b/>
        <sz val="11"/>
        <color theme="1"/>
        <rFont val="Calibri"/>
        <family val="2"/>
      </rPr>
      <t xml:space="preserve"> </t>
    </r>
    <r>
      <rPr>
        <sz val="11"/>
        <color theme="1"/>
        <rFont val="Calibri"/>
        <family val="2"/>
      </rPr>
      <t>the technology, equipment, management system necessary to achieve the targets, the associated costs, how to finance any proposed technology or equipment, the external conditions that will need to be in place for the plan to be successfully implemented, or conditions that might prevent successful implementation</t>
    </r>
  </si>
  <si>
    <t>Progress on implementation of plans is monitored and regularly reported to site’s board (or equivalent oversight body), and the plans are updated if appropriate</t>
  </si>
  <si>
    <t xml:space="preserve">Level A, Indicator 2 </t>
  </si>
  <si>
    <t>Site’s medium-term targets and progress towards achieving targets are reported publicly on a regular basis</t>
  </si>
  <si>
    <r>
      <t xml:space="preserve">11.5 Site-level GHG or CO2 emissions reporting and disclosure
</t>
    </r>
    <r>
      <rPr>
        <sz val="11"/>
        <color theme="1"/>
        <rFont val="Calibri"/>
        <family val="2"/>
      </rPr>
      <t>Key aspects of the site’s GHG or CO2 emissions measurements are publicly reported on an annual basis.</t>
    </r>
  </si>
  <si>
    <t>The following site-based information is publicly and annually reported: 
 _Site’s total GHG emissions associated with its use of imported electricity
_Any offsetting arrangements for the site’s GHG emissions
_Any GHG (CO2 e) emissions that are considered to be ‘credit emissions’ for the site
_Site’s total GHG (CO2 e) emissions
_Total GHG emissions intensity of the material(s) produced at the site (metric tonnes of CO2 e/ metric tonne material produced)
_The basis for the site’s measurement of GHG emissions intensity (i.e. the used standard(s), including an explanation of any variation in the application of the standard(s))</t>
  </si>
  <si>
    <t>4. Annual public reporting includes:
a. Metrics and targets used to assess performance focused on Scope 1 and 2 GHG emissions.
b. Where offsets are used to meet targets, a calculation of offsets as a percentage of total emissions generated at the facility and the source and the nature of the accreditation of the offsets.</t>
  </si>
  <si>
    <r>
      <t xml:space="preserve">12.1 Noise and vibration
</t>
    </r>
    <r>
      <rPr>
        <sz val="11"/>
        <color theme="1"/>
        <rFont val="Calibri"/>
        <family val="2"/>
      </rPr>
      <t>The site implements plans to prevent and reduce adverse impacts from noise and vibration on communities or the environment.</t>
    </r>
  </si>
  <si>
    <t xml:space="preserve">Commitment to prevent and continually reduce noise and vibration. </t>
  </si>
  <si>
    <t>Ongoing monitoring programme for fully and partly controlled facilities, baseline values established to identify changes to noise and vibration levels</t>
  </si>
  <si>
    <t>Review of operations and maintenance practices to identify potential opportunities to prevent or reduce noise and vibration, feasibility of implementation of identified prevention and reduction opportunities analysed</t>
  </si>
  <si>
    <t>Prevention and reduction to get below legally permitted levels</t>
  </si>
  <si>
    <t>Where feasibility established, target levels and time-bound action plans to prevent and reduce noise and vibration defined</t>
  </si>
  <si>
    <t xml:space="preserve">Site tracks performance against noise and vibration action plans, revises and amends plans as needed </t>
  </si>
  <si>
    <t>Effectiveness of noise and vibration reduction plans regularly verified by a competent party. Where there is controversy in relation to noise and vibration, a mitigation plan is implemented and effectiveness of the plan is verified by a competent third party</t>
  </si>
  <si>
    <r>
      <t xml:space="preserve">12.2 Emissions to air
</t>
    </r>
    <r>
      <rPr>
        <sz val="11"/>
        <color theme="1"/>
        <rFont val="Calibri"/>
        <family val="2"/>
      </rPr>
      <t>The site implements plans to prevent and reduce emissions to air that have adverse impacts on communities or the environment.</t>
    </r>
  </si>
  <si>
    <t>Commitment to prevent and continually reduce adverse emissions to air</t>
  </si>
  <si>
    <t>Adverse emissions: This refers to the emissions identified in the European Union's (EU) Air Quality Standards</t>
  </si>
  <si>
    <t>For emissions to air with adverse impacts on communities or the environment, there is an ongoing programme or site is taking part in a regional programme to monitor point source emissions from fully or partly controlled facilities and that establishes baseline values to allow identification of changes to air emission levels</t>
  </si>
  <si>
    <t>Ongoing programme or participation in regional programme to monitor emissions to air with adverse impacts on communities or the environment from point sources of fully and partly controlled facilities. Baseline values established to identify changes to air emission levels</t>
  </si>
  <si>
    <t>This refers to the emissions identified in the European Union's (EU) Air Quality Standards</t>
  </si>
  <si>
    <t>Review of operations and maintenance practices to identify potential opportunities to prevent or reduce point-source, diffuse and fugitive adverse emissions to air feasibility of implementation of identified prevention and reduction opportunities analysed</t>
  </si>
  <si>
    <t>Where feasibility established, target levels and time-bound action plans to prevent and reduce point-source adverse emissions to air</t>
  </si>
  <si>
    <t>Site tracks performance against air emissions action plans, revises and amends plans as needed</t>
  </si>
  <si>
    <t>Effectiveness of air emissions reduction plans regularly verified by a competent party. Where there is controversy in relation to air emissions, a mitigation plan is implemented and effectiveness of the plan is verified by a competent third party</t>
  </si>
  <si>
    <r>
      <t xml:space="preserve">12.3 Spills and leakage
</t>
    </r>
    <r>
      <rPr>
        <sz val="11"/>
        <color theme="1"/>
        <rFont val="Calibri"/>
        <family val="2"/>
      </rPr>
      <t>The site works to effectively prevent, detect, mitigate and remedy spills and leakage that cause harm to communities or the environment.</t>
    </r>
  </si>
  <si>
    <t>Preventive maintenance programme to avoid spills and leakage, including regular inspections and testing of structures, equipment and systems, definition of corrective and preventive action where necessary to ensure structures, equipment and systems are in proper working order, keeping of preventive maintenance records</t>
  </si>
  <si>
    <t>Procedures for managing impact from spills and leakage, including how impact from spills and leakage is analysed and assessed, how mitigation and remediation of impacts from spills and leakage is managed and monitored</t>
  </si>
  <si>
    <t>Effectiveness of prevention programme and management procedures for spills and leakage regularly verified by competent party. In case of controversy in relation to spills and leakage, mitigation plan is implemented and effectiveness of plan is verified by a competent third party</t>
  </si>
  <si>
    <r>
      <t xml:space="preserve">12.4 Waste, by-product and production residue management
</t>
    </r>
    <r>
      <rPr>
        <sz val="11"/>
        <color theme="1"/>
        <rFont val="Calibri"/>
        <family val="2"/>
      </rPr>
      <t>The site applies the waste management hierarchy to reduce its impacts from waste and residues and takes account of full life cycle impacts to find the waste management option with the least environmental impact.</t>
    </r>
  </si>
  <si>
    <t>Site implements a waste and production residues management plan that applies the waste management hierarchy to reduce adverse impacts on humans and the environment</t>
  </si>
  <si>
    <r>
      <t>As part of strategy, site outlines measures for avoiding and mitigating risks and impacts from generation, storage, handling, treatment, transportation and disposal of the different types of accruing waste and production residues, and d</t>
    </r>
    <r>
      <rPr>
        <sz val="11"/>
        <color rgb="FF000000"/>
        <rFont val="Calibri"/>
        <family val="2"/>
      </rPr>
      <t xml:space="preserve">efines targets and time-bound plans to reduce </t>
    </r>
    <r>
      <rPr>
        <sz val="11"/>
        <color theme="1"/>
        <rFont val="Calibri"/>
        <family val="2"/>
      </rPr>
      <t>the amount of waste that is landfilled on-site or off-site</t>
    </r>
  </si>
  <si>
    <t>Applies a policy that generally prohibits the discharge of production residues to riverine, submarine and lake environments</t>
  </si>
  <si>
    <t>Site addresses risks and impacts on humans and the environment associated with the off-site movement and transportation of its accrued waste and production residues, including where site contracts third parties to conduct these activities on the site's behalf</t>
  </si>
  <si>
    <t>When third parties conduct hazardous waste and production residues storage, transportation and disposal on behalf of the site, site requires chain of custody and ownership documentation to the final destination</t>
  </si>
  <si>
    <t xml:space="preserve">Any on-site or off-site storage areas that the site uses effectively prevent release of production residues and leachates to the environment, considering potentially catastrophic events such as floods and earthquakes, are routinely checked and controlled by competent parties to ensure their integrity </t>
  </si>
  <si>
    <t>Conformance Table, see https://mining.ca/documents/table-of-conformance-2019/</t>
  </si>
  <si>
    <t>Site tracks its performance on managing waste and production residues and has evidence of effective strategy implementation</t>
  </si>
  <si>
    <t>Effective implementation of site's waste and residues management plan is regularly verified by a competent party. In case of controversy in relation to waste and production residues, site implements a mitigation plan, with effectiveness of the plan being verified by a competent third party</t>
  </si>
  <si>
    <r>
      <t xml:space="preserve">13.1 Water-related context 
</t>
    </r>
    <r>
      <rPr>
        <sz val="11"/>
        <color theme="1"/>
        <rFont val="Calibri"/>
        <family val="2"/>
      </rPr>
      <t>The site understands the current and future water-related needs and dynamics in its area of influence.</t>
    </r>
  </si>
  <si>
    <t>Water Stewardship Protocol: https://mining.ca/wp-content/uploads/2019/06/Water-Stewardship-Protocol_Nov2018.pdf</t>
  </si>
  <si>
    <t>Site’s water-related area of influence has been defined, taking account of the catchment(s) that the site affects and relies on. Area of influence is reviewed on regular basis</t>
  </si>
  <si>
    <t xml:space="preserve">Site contributes to integrated water resource management and policies by engaging in water governance fora or, where these do not exist, by initiating such a forum or engaging in other similar platforms </t>
  </si>
  <si>
    <t>Site works with relevant stakeholders in its area of influence to identify and understand current and potential future uses of water and shared water challenges of the catchment area. Analysis is updated on a regular basis and considers seasonal and temporal variability of surface and subsurface waters, climate change projections, anticipated population growth, natural and built water-related infrastructure, presence and location of scarce or stressed water sources</t>
  </si>
  <si>
    <r>
      <t xml:space="preserve">13.2 Water balance and emissions
</t>
    </r>
    <r>
      <rPr>
        <sz val="11"/>
        <color theme="1"/>
        <rFont val="Calibri"/>
        <family val="2"/>
      </rPr>
      <t>The site measures the flow of water in and out of its site and the quality of its water withdrawals and discharges.</t>
    </r>
  </si>
  <si>
    <t>Site’s direct and ultimate water sources and direct and ultimate water bodies to which discharges are returned are recorded and updated as needed</t>
  </si>
  <si>
    <t>Site maintains a water balance and calculates its water use efficiency</t>
  </si>
  <si>
    <r>
      <t xml:space="preserve">Site monitors and keeps records of water emissions. Sampling of water is sufficiently frequent to detect and allow management to respond effectively to significant changes, is timed so that it takes account of seasonal fluctuations, storm and extreme events that may cause changes in water characteristics, always occurs at the same specified points upstream of its water sources and downstream of a wastewater discharge point, considers relevant </t>
    </r>
    <r>
      <rPr>
        <sz val="11"/>
        <color theme="1"/>
        <rFont val="Calibri"/>
        <family val="2"/>
      </rPr>
      <t>physical, chemical and biological aspects of water quality, e</t>
    </r>
    <r>
      <rPr>
        <sz val="11"/>
        <color rgb="FF000000"/>
        <rFont val="Calibri"/>
        <family val="2"/>
      </rPr>
      <t>stablishes thresholds aimed at providing early warning of negative changes in water characteristics</t>
    </r>
  </si>
  <si>
    <t xml:space="preserve">In the absence of applicable regulatory standards, site adopts and makes publicly available specific water quality objectives that have been established using credible methodologies and that are in line with prevailing water quality standards. </t>
  </si>
  <si>
    <t>Credible methodologies: Examples are the AWS International Water Stewardship Standard, Version 2.0 or the United States Environmental Protection Agency (US EPA) National Recommended Water Quality Criteria</t>
  </si>
  <si>
    <r>
      <t xml:space="preserve">13.3 Water-related adverse impact 
</t>
    </r>
    <r>
      <rPr>
        <sz val="11"/>
        <color theme="1"/>
        <rFont val="Calibri"/>
        <family val="2"/>
      </rPr>
      <t>The site evaluates its-water related adverse impacts on the local environment and communities.</t>
    </r>
  </si>
  <si>
    <t>Site has identified and assessed its current and potential future water-related environmental and social adverse impacts, considering the quantity and quality of water use and discharges, extreme events, and taking account of stakeholder views. Assessment is updated regularly and in the case of significant changes to site operations</t>
  </si>
  <si>
    <t>Site encourages other commercial water users in its area of influence to conduct their own environmental and social adverse impact assessments</t>
  </si>
  <si>
    <t>Site uses its best efforts to combine the findings of its own and other commercial water users’ environmental and social adverse impact assessment to understand cumulative impacts in its area of influence</t>
  </si>
  <si>
    <r>
      <t xml:space="preserve">13.4 Managing water issues 
</t>
    </r>
    <r>
      <rPr>
        <sz val="11"/>
        <color theme="1"/>
        <rFont val="Calibri"/>
        <family val="2"/>
      </rPr>
      <t>The site addresses water-related challenges and adverse impacts in its area of influence.</t>
    </r>
  </si>
  <si>
    <t>Indicator 2 Level AA
Indicator 3 Level AAA
Indicator 4 Level A of Water Stewardship Protocol 2018</t>
  </si>
  <si>
    <t>Site integrates water considerations in its business planning</t>
  </si>
  <si>
    <r>
      <t xml:space="preserve">Site engages </t>
    </r>
    <r>
      <rPr>
        <sz val="11"/>
        <color rgb="FF000000"/>
        <rFont val="Calibri"/>
        <family val="2"/>
      </rPr>
      <t>stakeholders</t>
    </r>
    <r>
      <rPr>
        <sz val="11"/>
        <color theme="1"/>
        <rFont val="Calibri"/>
        <family val="2"/>
      </rPr>
      <t xml:space="preserve"> in area of influence in development and maintenance of a water stewardship plan. Plan sets time-bound targets for water use efficiency and quality and for minimisation of adverse impacts on communities or the environment resulting from water discharges. Plan outlines how site will contribute to addressing shared water catchment challenges and relieving scarce and stressed water sources. Plan is regularly updated and made available to the public</t>
    </r>
  </si>
  <si>
    <t>Water stewardship plan is implemented and site tracks performance against plan. Where progress is lacking, site reviews and adjusts plan</t>
  </si>
  <si>
    <r>
      <t xml:space="preserve">14.1 Biodiversity commitment and management
</t>
    </r>
    <r>
      <rPr>
        <sz val="11"/>
        <color theme="1"/>
        <rFont val="Calibri"/>
        <family val="2"/>
      </rPr>
      <t>The site is committed to protecting biodiversity and applies the mitigation hierarchy to manage its biodiversity risks and adverse impacts.</t>
    </r>
  </si>
  <si>
    <t>Public commitment to respect protected and conserved areas and to effectively manage adverse impacts on biodiversity in its area of influence in line with the mitigation hierarchy</t>
  </si>
  <si>
    <r>
      <t>Site does not initiate activities or plan associated facilities in or immediately adjacent to World Heritage sites, protected areas of the IUCN management categories I-VI and conservation areas protected under national or local law, i</t>
    </r>
    <r>
      <rPr>
        <sz val="11"/>
        <color theme="1"/>
        <rFont val="Calibri"/>
        <family val="2"/>
      </rPr>
      <t>ndigenous and community-conserved areas</t>
    </r>
    <r>
      <rPr>
        <sz val="11"/>
        <color rgb="FF000000"/>
        <rFont val="Calibri"/>
        <family val="2"/>
      </rPr>
      <t xml:space="preserve"> (ICCAs) unless such activities are endorsed with the Free, Prior and Informed consent of the affected peoples and communities, Ramsar sites, Key Biodiversity Areas (KBAs)</t>
    </r>
  </si>
  <si>
    <t>In case of natural habitat, site does not significantly convert or degrade, unless all of the following are demonstrated: No other viable alternatives for development on modified habitat exist within the region, consultation has established the views of stakeholders with respect to the extent of conversion and degradation, any conversion or degradation is mitigated according to the mitigation hierarchy and designed to achieve no net loss for biodiversity</t>
  </si>
  <si>
    <t>In the case of critical habitat, site does not implement any activities or plan infrastructure, unless all of the following are demonstrated: No other viable alternatives for development on modified or natural habitat that are not critical exist within the region, activities and infrastructure do not lead to adverse impacts on those biodiversity values that constitute the critical habitat, and on the ecological processes supporting those biodiversity values, activities do not lead to a net reduction in the global, national or regional population of any critically endangered or endangered species</t>
  </si>
  <si>
    <t>In the event of downgrading, downsizing or degazettement of World Heritage Sites, Ramsar sites or protected areas of the IUCN categories I-VI, the site continues its no-go policy</t>
  </si>
  <si>
    <t>Where a World Heritage site, Ramsar site or officially protected area is established in, around or adjacent to the area of activity of an existing site, site ensures that its activities do not lead to adverse impacts on those values for which the World Heritage site, Ramsar site or protected area was designated</t>
  </si>
  <si>
    <r>
      <t xml:space="preserve">Site has identified and assessed the biodiversity risks and adverse impacts in its area of influence that result from its activities. Assessment has </t>
    </r>
    <r>
      <rPr>
        <sz val="11"/>
        <color rgb="FF000000"/>
        <rFont val="Calibri"/>
        <family val="2"/>
      </rPr>
      <t>taken account of risks to and adverse impacts on protected and community-conserved areas</t>
    </r>
    <r>
      <rPr>
        <sz val="11"/>
        <color theme="1"/>
        <rFont val="Calibri"/>
        <family val="2"/>
      </rPr>
      <t xml:space="preserve"> and Ramsar sites</t>
    </r>
    <r>
      <rPr>
        <sz val="11"/>
        <color rgb="FF000000"/>
        <rFont val="Calibri"/>
        <family val="2"/>
      </rPr>
      <t>, s</t>
    </r>
    <r>
      <rPr>
        <sz val="11"/>
        <color theme="1"/>
        <rFont val="Calibri"/>
        <family val="2"/>
      </rPr>
      <t xml:space="preserve">pecies on the IUCN Red List of Threatened Species, </t>
    </r>
    <r>
      <rPr>
        <sz val="11"/>
        <color rgb="FF000000"/>
        <rFont val="Calibri"/>
        <family val="2"/>
      </rPr>
      <t>Key Biodiversity Areas, n</t>
    </r>
    <r>
      <rPr>
        <sz val="11"/>
        <color theme="1"/>
        <rFont val="Calibri"/>
        <family val="2"/>
      </rPr>
      <t>atural and critical habitat, as well as modified habitat with significant biodiversity value</t>
    </r>
  </si>
  <si>
    <t>Site implements a management plan to address biodiversity risks and impacts in its area of influence that result from its activities. The management plan follows the mitigation hierarchy, aims to achieve no net loss for natural habitat and a net gain for critical habitat where residual impacts are expected, is responsive to changing conditions and the results of monitoring. Where offsets are part of the plan, these are developed in line with current best practice</t>
  </si>
  <si>
    <r>
      <t>Site's biodiversity risks and impact assessment and management plan have been verified as being adequate and comprehensive</t>
    </r>
    <r>
      <rPr>
        <sz val="11"/>
        <color rgb="FF000000"/>
        <rFont val="Calibri"/>
        <family val="2"/>
      </rPr>
      <t xml:space="preserve"> by a competent </t>
    </r>
    <r>
      <rPr>
        <sz val="11"/>
        <color theme="1"/>
        <rFont val="Calibri"/>
        <family val="2"/>
      </rPr>
      <t xml:space="preserve">independent </t>
    </r>
    <r>
      <rPr>
        <sz val="11"/>
        <color rgb="FF000000"/>
        <rFont val="Calibri"/>
        <family val="2"/>
      </rPr>
      <t>party</t>
    </r>
  </si>
  <si>
    <r>
      <t>In case of controversy, site’s activities have been verified by a competent</t>
    </r>
    <r>
      <rPr>
        <sz val="11"/>
        <color theme="1"/>
        <rFont val="Calibri"/>
        <family val="2"/>
      </rPr>
      <t xml:space="preserve"> independent party </t>
    </r>
    <r>
      <rPr>
        <sz val="11"/>
        <color rgb="FF000000"/>
        <rFont val="Calibri"/>
        <family val="2"/>
      </rPr>
      <t>as having no adverse impact on World Heritage sites, protected and conserved areas</t>
    </r>
    <r>
      <rPr>
        <sz val="11"/>
        <color theme="1"/>
        <rFont val="Calibri"/>
        <family val="2"/>
      </rPr>
      <t>, indigenous and community-conserved areas, Ramsar sites</t>
    </r>
    <r>
      <rPr>
        <sz val="11"/>
        <color rgb="FF000000"/>
        <rFont val="Calibri"/>
        <family val="2"/>
      </rPr>
      <t xml:space="preserve"> or Key Biodiversity Areas</t>
    </r>
  </si>
  <si>
    <r>
      <t xml:space="preserve">15.1 Decommissioning and closure
</t>
    </r>
    <r>
      <rPr>
        <sz val="12"/>
        <color theme="1"/>
        <rFont val="Calibri"/>
        <family val="2"/>
      </rPr>
      <t>The site takes provisions to minimise short and long-term social, economic and environmental implications of decommissioning and closure.</t>
    </r>
  </si>
  <si>
    <t>Site consults with workers, affected communities and local authorities on decommissioning, closure and post-closure plans, as applicable</t>
  </si>
  <si>
    <t>Decommissioning or closure and post-closure plans are approved by the site's senior management</t>
  </si>
  <si>
    <t>Plans include implementation cost and timeline estimates, provisions to mitigate adverse social and economic impacts on workers and local communities, provisions to ensure that ecosystems and habitats are not degraded due to decommissioning and closure, and they contain mechanisms for contingency and response planning and implementation</t>
  </si>
  <si>
    <t>In case of closure, plan takes account of community preferences, describe the future use of facilities and infrastructure, where these are known, and include provisions for post-closure monitoring and maintenance of plan implementation</t>
  </si>
  <si>
    <t>In case of decommissioning, plan describes measures to maintain idle facilities and infrastructure and protect them from risk such as water damage or fire</t>
  </si>
  <si>
    <t>There are financial arrangements in place that cover the full implementation cost for the decommissioning, closure and post-closure plans, that guarantee that the full cost will be covered irrespective of the site's finances at the time of decommissioning or closure</t>
  </si>
  <si>
    <t>The financial arrangements are approved by site senior management and are reviewed by them to ensure their continued adequacy in case of major changes to operations</t>
  </si>
  <si>
    <t>A competent third party confirms that site's decommissioning, closure, post-closure plans, financial assurance arrangements and any revisions thereof are adequate and feasible</t>
  </si>
  <si>
    <t>Site makes a summary of its decommissioning, closure and post-closure plans, financial assurance arrangements and any revisions thereof available to the public at no cost, and provides contact details for stakeholders to get more information</t>
  </si>
  <si>
    <t>Responsible Sourcing Supplement #1 - Legal compliance
• Establish and maintain processes to ensure compliance with applicable laws</t>
  </si>
  <si>
    <t>Responsible Sourcing Supplement #3 Combating bribery and corruption
• Implement policies, practices and controls that prohibit and effectively prevent bribery (including facilitation payments) and corruption in all their forms, conflicts of interest and anticompetitive behavior by employees, agents or other company representatives.</t>
  </si>
  <si>
    <t xml:space="preserve">See Safety and Health Framework and Safety and Health Protocol. https://mining.ca/towards-sustainable-mining/protocols-frameworks/safety-and-health/
</t>
  </si>
  <si>
    <t>Crisis Management Protocol 2018: 1 #2. Credible threats and risks have been identified for the company and protocols established to address them.</t>
  </si>
  <si>
    <t>Crisis Management Protocol 2018: 2. The mechanism to notify the crisis management team is tested at least twice per year.
3. Mechanisms to alert employees to a crisis and its developments are tested at least once per year.
4. Processes exist to ensure that new crisis team members are familiarized with the plan within two months of joining the team.</t>
  </si>
  <si>
    <t>Level B, Indicator 3.</t>
  </si>
  <si>
    <t>Level A, Indicator 3.</t>
  </si>
  <si>
    <t>Level A, Indicator 1
Consistency with the TSM Mining and Biodiversity Conservation Framework is explicitly referenced in the Indicator.</t>
  </si>
  <si>
    <t>Level A, Indicator 2.</t>
  </si>
  <si>
    <t>Level A, Indicator 1:
Consistency with the TSM Mining and Biodiversity Conservation Framework is explicitly referenced in the Indicator.</t>
  </si>
  <si>
    <t>Level A, Indicator 3 of Water Stewardship Protocol 2018.</t>
  </si>
  <si>
    <t>Level A, Indicators 2 and 3 
Level B, Indicator 4 of Water Stewardship Protocol 2018.</t>
  </si>
  <si>
    <t>Level A, Indicators 2 and 3.</t>
  </si>
  <si>
    <t>Level B, Indicator 4.</t>
  </si>
  <si>
    <t>Indicator 2, Level B
Indicator 3, Level A.</t>
  </si>
  <si>
    <t>Indicator 3, Level A.</t>
  </si>
  <si>
    <t>Indicator 2 Level AA.</t>
  </si>
  <si>
    <t>Indicator 3 Level AAA.
Indicator 4 Level A</t>
  </si>
  <si>
    <t>Level A, Indicator 2
No reference to verification of emissions according to international standard.</t>
  </si>
  <si>
    <t>Level A, Indicator 3:
Link to the corporate-level target missing.</t>
  </si>
  <si>
    <t>Level A, Indicator 3
Link to the corporate-level target missing, which is important to ensure that the commitment to the Paris Agenda can be achieved.</t>
  </si>
  <si>
    <t>Level AA, Indicator 4. The intent of this requirement is met.</t>
  </si>
  <si>
    <t>Level AAA, Indicator 3. The intent of this requirement is met  at AAA for Indicator 3 due to the collective requirements at this level that require demonstation of effective shared decision making and ongoing collaborative measurement of progress.  Any mine that can achieve this has addressed the requirements of this RS criterion.</t>
  </si>
  <si>
    <t>Level AAA, Indicator 4. The intent of this requirement is met, due to the collective requirements at this level that require the ability to demonstrate effective shared decision-making and ongoing collaborative measurements of progress.  Any mine that can achieve this has addressed the requirements of this RS criterion.</t>
  </si>
  <si>
    <t>Level A, Indicator 2. Intent of this requirement is met.</t>
  </si>
  <si>
    <t>Risk assessment and engagement of affected communities not required.</t>
  </si>
  <si>
    <t>Level A, Indicator 3. Intent of this requirement is met.</t>
  </si>
  <si>
    <t>Level AA and AAA, Indicator 3. The intent of this requirement is met.</t>
  </si>
  <si>
    <t>Level A, Indicator 1.</t>
  </si>
  <si>
    <t>Level A, Indicators 2, 3 and 4.</t>
  </si>
  <si>
    <t>Level A, Indicator 5.</t>
  </si>
  <si>
    <t>Level A, Indicator 5
Engagement of party that raised the concern not required and criterion is therefore only considered partially met.</t>
  </si>
  <si>
    <t>Level A, Indicator 4.</t>
  </si>
  <si>
    <t>Level A, Indicator 4 partially address this.</t>
  </si>
  <si>
    <t>Level A, Indicator 2 partially address this as do the other protocols. Balanced reporting that caters for comparability does not feature though.</t>
  </si>
  <si>
    <t>Level A, Indicator 4
Human rights are explicitly mentioned in the section describing the "Purpose" of  Criteria 3 and 4 of the Indigenous and Community Relationships Protocol.</t>
  </si>
  <si>
    <t>Level A, Indicator 4
Without undertaking root cause analysis, companies might implement action plans that address issues in the short term, but do not effectively prevent them from reoccurring.</t>
  </si>
  <si>
    <t>Level A, Indicator 4
The way that COI engagement is defined in Indicator 4 implies that human rights-related actions are communicated to communities, also to employees as they are explicitly mentioned as a COI in the FAQ to the Procotol.</t>
  </si>
  <si>
    <t>#10 UN Guiding Principles on Business and Human Rights: Adopt and implement policies of the UN Guiding Principles on Business and Human Rights by developing a policy commitment to respect human rights, undertaking human rights due diligence and providing for or cooperating in processes to enable the remediation of adverse human rights impacts that the facility has caused or contributed to.</t>
  </si>
  <si>
    <t>#9 Supply Chain:
• Adopt and publish a Supply Chain Policy and support contractors and suppliers to operate responsibly and to standards of ethics, safety, health, human rights and social and environmental performance comparable to those of the reporting company.
• Conduct due diligence to identify human rights, corruption and conflict risks associated with facility and supply chain activities and practices by joint venture partners with the intention of preventing adverse impacts and supporting the adoption of responsible practices. Exercise risk-based due diligence on those entities to which the facilities’ products are sold to.</t>
  </si>
  <si>
    <t>Level A, across various Indicators of the Safety and Health Protocol. Agree with "Met" since the wording of the Safety and Health Protocol is much clearer than the voluntary Responsible Sourcing Supplement.</t>
  </si>
  <si>
    <t>Level A, all 5 indicators.</t>
  </si>
  <si>
    <t>Indicator 3. The TSM training indicator does not specify who needs to be invovled in such table-top simulations. The accompanying FAQ specify "the crisis team or management group". This should be considered when you next review the Protocol.</t>
  </si>
  <si>
    <t>1.9
(Precondition)</t>
  </si>
  <si>
    <t>2.5
(Precondition)</t>
  </si>
  <si>
    <t>1 point, with the criterion being at least 'Partially met'</t>
  </si>
  <si>
    <t>Agreed assessment</t>
  </si>
  <si>
    <t>Reference(s)</t>
  </si>
  <si>
    <t>The TSM website states a Mission and Vision, which satisfy this criterion. See  https://mining.ca/about-us/. We recommend that you revise the Canada-focused Mission and Vision since TSM is expanding to other countries and seems to pursue a bigger plan than currently stated. We also advise that you break down your high-level Mission and Vision to more specific goals and objectives</t>
  </si>
  <si>
    <t>How do you intend to achieve your Mission and Vision? How do you ensure the TSM protocols are relevant and meaningful? How do you ensure member companies continue to improve? How do you keep members engaged? How do you expand into other countries? Requiring that Level A is achieved does not constitute a full  strategy</t>
  </si>
  <si>
    <t>The COI Panel plays a strong role in TSM governance, even though its official mandate is limited to advising the MAC Board. See also our comment below</t>
  </si>
  <si>
    <t>The Verifiers are fully independent</t>
  </si>
  <si>
    <t>See comment above</t>
  </si>
  <si>
    <t>According to the Verification Service Provider Terms of Reference: "The VSP shall not perform any activities related to the verification of the TSM indicators where the VSP personnel involved in the verification have performed TSM-related technical or management work on those indicator areas for the client within the past two years at the Facility or Facilities being evaluated."</t>
  </si>
  <si>
    <t xml:space="preserve">TSM recently started conducting competency assessment of new auditors as part of their training and registration process.  Auditors have to write a short test after the training was complete and are only able to gain their TSM registrations if they achieved a passing score. This will be standard practice for auditors moving forward at both our full training certifications and annual auditor check-ins. </t>
  </si>
  <si>
    <t>The TSM Frameworks and membership conditions lead to this criterion being met.</t>
  </si>
  <si>
    <t xml:space="preserve">The TSM Protocols do not contain requirements for making values, policies, commitments publicly known. However, the TSM Frameworks outline what member companies commit to and are available from the TSM website.
</t>
  </si>
  <si>
    <t xml:space="preserve">By being a member of a nation association implementing TSM, there is a condition of membership to apply TSM.  This condition requires companies to work towards a minimum Level A across all TSM protocols (or Yes in the case of Yes/No protocols). </t>
  </si>
  <si>
    <t>see comment above</t>
  </si>
  <si>
    <t xml:space="preserve"> This is met via the Protocols, usually at Level A</t>
  </si>
  <si>
    <t>Responsible Sourcing Supplement #9 - Supply Chain
• Adopt and publish a Supply Chain Policy and support contractors and suppliers to operate responsibly and to standards of ethics, safety, health, human rights and social and environmental performance comparable to those of the reporting company.
• Conduct due diligence to identify human rights, corruption and conflict risks associated with facility and supply chain activities and practices by joint venture partners with the intention of preventing adverse impacts and supporting the adoption of responsible practices. Exercise risk-based due diligence on those entities to which the facilities’ products are sold to.</t>
  </si>
  <si>
    <t>see above</t>
  </si>
  <si>
    <t xml:space="preserve"> This criterion is met through #6 and #8 of the voluntary Responsible Sourcing Supplement.
#6 Accountabilities and reporting
• Accountability for sustainability performance is assigned at Board and/or Executive Committee level.
• Report annually on economic, social and environmental performance at the corporate level using the GRI Sustainability Reporting Standards and independently assure this report where equivalency with the ICMM MPs is sought or as per the RGMP reporting requirements where equivalency with the RGMPs is sought.
#8 Corporate Sustainable Development Strategy
• Integrate sustainable development principles into corporate strategy and decision-making processes relating to investments and in the design, operation and closure of facilities.</t>
  </si>
  <si>
    <t xml:space="preserve">#6 Accountabilities and reporting
#8 Corporate Sustainable Development Strategy
</t>
  </si>
  <si>
    <t>Responsible Sourcing Alignment Supplement #6 and #8</t>
  </si>
  <si>
    <t>Responsible Sourcing Alignment Supplement #17</t>
  </si>
  <si>
    <t>The Responsible Sourcing Supplement and the requirements in the different Protocols effectively ask for implementation of one or more management systems, so this sub-requirement is considered met.</t>
  </si>
  <si>
    <t xml:space="preserve">Responsible Sourcing Alignment Supplement #17 Environmental Risk Management
</t>
  </si>
  <si>
    <t>The Criterion is met through Responsible Sourcing Alignment Supplement #17</t>
  </si>
  <si>
    <t>The Criterion is met through #9 in the Responsible Sourcing Supplement.</t>
  </si>
  <si>
    <t>The requirement in the Responsible Sourcing Supplement is very high-level and companies and auditors might have different views of what processes for ensuring legal compliance should entail. However, legal compliance has always been a necessity for companies and processes might indeed be comprehensive and running well. For other ESG issues, the same cannot be assumed because companies are not yet as familiar with them as they are with compliance issues. For this specific criterion, we accept a "Met" assessment. However, on other ESG issues we want to see more nuance since these high-level requirements leave too much room for interpretation by both companies and auditors.</t>
  </si>
  <si>
    <t>See comment above, which is relevant here too. E.g. analysing business for risk of corruption is certainly not standard practice, neither is making public which organisations are supported financially or in-kind. This criterion is  "Partially Met".</t>
  </si>
  <si>
    <t>Responsible Sourcing Supplement #4 Political Contributions 
• Publicly disclose the value and beneficiaries of financial and in-kind political contributions, whether directly or through an intermediary.</t>
  </si>
  <si>
    <t xml:space="preserve">TSM protocols include Level A criteria on worker competence. For example, in the Indigenous and Community Relationships Protocol: "Processes are in place and implemented to ensure the competency of
designated employees and/or to provide training in:
a. Delegated consultation requirements
b. The history, traditions, and rights of affected Indigenous peoples
c. Intercultural awareness and engagement"
Additionally, where an ISO 14001 management system is in place as per Responsible Sourcing Supplement #17, these requirements would be addressed as part of the certified management system
</t>
  </si>
  <si>
    <t>Same comment as above. Only the Health and Safety Protocol takes a structured approach to competence as outlined in the requirements in column A. A more common requirement is found in the Water Protocol of TSM: "Relevant employees and contractors are provided with training that is in accordance with their roles and responsibilities." A similar requirement is in the Biodiversity and Energy and GHG Protocols. The Forced and Child Labour Protocl does not speak to competence at all. Overall, this qualifies as Partially Met</t>
  </si>
  <si>
    <t xml:space="preserve">In the Safety and Health Protocol: There is a process in place to ensure that employees, contractors, and suppliers who work at the facility are aware of the company’s safety and health commitments which addresses the oblication to communicate with workers. However, there is no obligation for the commitment to be public beyond the workforce.  </t>
  </si>
  <si>
    <t xml:space="preserve">In the Safety and Health Protocol: Commitments are defined and authorized by the company’s senior management and are consistent with the intent of the MAC Safety and Health Framework. The MAC Safety and Health Framework lays out commitments related to reducing risks and providing a safe work environment. Indicator 1 Level A #4 requires a facility to have a commitment consistent with the MAC Safety and Health Framework.  </t>
  </si>
  <si>
    <t>1. A documented safety and health management system is established, implemented, and maintained. At a minimum, it incorporates:
a. Objectives and targets, with supporting plans to achieve them
b. A hazard identification, risk assessment (HIRA) and control processes
c. Identification of high consequence hazards and related critical controls
d. An industrial hygiene program
e. Defined roles and responsibilities for safety and health management
f. Workplace inspections
g. Maintenance of safety and health records
2. Resources are assigned to establish, implement, maintain, and improve the safety and health management system and validate effectiveness of controls.</t>
  </si>
  <si>
    <t>1. Planned, documented and functional safety and health training program is in place that includes:
a. Training needs analysis for employees, including consideration of required skills and competencies, and orientation for employees, on-site contractors, and visitors.
b. The training program is implemented and includes a mechanism for review.
c. Training records are maintained.
d. Resources are assigned to implement and maintain the training program.
e. Trainees are assessed for competency where tasks have safety and health competency-based requirements.
f. Trainers are qualified to deliver safety and health training programs.
g. Training includes hazard identification and control with a focus on prevention and proactive measures.
h. A task observation program supports and reinforces training to ensure routine safety checks and coaching are in place to encourage safe behaviour and work practices.
i. The facility has mechanisms in place for the participation of workers in hazard identification, risk assessment and determination of controls and considering input from workers in setting OH&amp;S objectives.</t>
  </si>
  <si>
    <t>Indicator 3 Level A 1. requires that the facility must have mechanisms in place for the participation of workers in hazard identification, risk assessment and determination of controls and considering input from workers in setting OH&amp;S objectives.</t>
  </si>
  <si>
    <t xml:space="preserve">Indicator 3 Level A  requires a training needs analysis for employees, including consideration of required skills and competencies, and orientation for employees, on-site contractors, and visitors. While this doesn't specifically refer to the mechanism in question, competencies necessary to participate in the mechanism would be included in such a needs assessment. </t>
  </si>
  <si>
    <t>Met through the Responsible Sourcing Supplement #1.</t>
  </si>
  <si>
    <t>Met through the Responsible Sourcing Supplement #15</t>
  </si>
  <si>
    <t xml:space="preserve"># 15 Compensation for Work-related Injury, Illness &amp; Fatality
• Processes are in place to support injured or ill workers including their rehabilitation.  Records are kept related to work related injury, illness, and fatality.  In jurisdictions where compensation for work-related injury, illness or fatality is not provided by a government scheme, the company commits to and has procedures for determining and providing compensation, including for dependents in the event of fatality.  </t>
  </si>
  <si>
    <t>Not specifically called out in the protocol but we consider it  fair to say that onsite housing is considered part of the work place and would be captured by the Protocol</t>
  </si>
  <si>
    <t>Crisis Management Protocol 2018. Note that this Protocol</t>
  </si>
  <si>
    <t>Responsible Sourcing Alignment Supplement #10 UN Guiding Principles on Business and Human Rights• Adopt and implement policies of the UN Guiding Principles on Business and Human Rights by developing a policy commitment to respect human rights, undertaking human rights due diligence and providing for or cooperating in processes to enable the remediation of adverse human rights impacts that the facility has caused or contributed to.</t>
  </si>
  <si>
    <t>See above</t>
  </si>
  <si>
    <t>There are processes in place that are commensurate to jurisdictional risks to ensure that no child under the age of 18 engages in work which by its nature or the circumstances in which it is carried out is likely to jeopardize the health, safety or morals of young persons as defined in national law or regulation.</t>
  </si>
  <si>
    <t>Responsible Sourcing Alignment Supplement # 9 and 10 cover this but we recommend spelling out more clearly TSM's expectations, see comments below
Preventing Child and Forced Labour Protocol 2019 supports this but is borderline on "Not met" if considered in isolation, see also  comments below. Note that this Protocol does not comprise the C-AAA scale, but requires yes/no judgements</t>
  </si>
  <si>
    <t>Indicator 1 #1: There are processes in place that are commensurate to jurisdictional risks to ensure forced labour, including bonded or indentured or involuntary prison labour is not used.</t>
  </si>
  <si>
    <t>see Supplement text below</t>
  </si>
  <si>
    <t xml:space="preserve">Responsible Sourcing Alignment Supplement # 10 adresses this. See recommendation above.
</t>
  </si>
  <si>
    <t xml:space="preserve">Responsible Sourcing Alignment Supplement # 10 adresses this. However, we recommend that TSM spells out expectations in relation to human rights as they are very broad. In jurisdictions like Canada, the risks of tolerating child labour might not be looked into since child labour seemingly does not pose an issue. However, companies do not know if they don't ask the question.
</t>
  </si>
  <si>
    <t>Responsible Sourcing Alignment Supplement # 10 adresses this. See recommendation above.
Indicator 1 #1:
Same comment as for child labour: Processes commensurate with jurisdictional risks do not necessarily comprise processes to identify and assess the risk of forced labour being used or tolerated at the facility.</t>
  </si>
  <si>
    <t>Responsible Sourcing Alignment Supplement # 14, 15 and 16</t>
  </si>
  <si>
    <t xml:space="preserve">Responsible Sourcing Alignment Supplement #15
Discrimination covers many more issues than the fair payment referenced in the Alignment Supplement, the criterion is therefore only partially met.
</t>
  </si>
  <si>
    <t>Responsible Sourcing Alignment Supplement #14</t>
  </si>
  <si>
    <t xml:space="preserve">Responsible Sourcing Alignment Supplement #16
</t>
  </si>
  <si>
    <t xml:space="preserve">Responsible Sourcing Alignment Supplement #15
Not clear what "fair" means. Fair compared to other jobs, fair compared to colleagues doing similar work (i.e. equal)?
</t>
  </si>
  <si>
    <t>Responsible Sourcing Alignment Supplement #14.
We strongly recommend that TSM develops a definition for "workers". Usually, companies look after their employees more than they do temporary labour. If you want companies to care for them too, you have to spell this out. In the Safety and Health Protocol you state "employees, contractors, and suppliers who work at the facility...". This makes the level of your expectation explicit.</t>
  </si>
  <si>
    <t>See comment in cell D20 on temporary labour.</t>
  </si>
  <si>
    <t>Responsible Sourcing Alignment Supplement #14.</t>
  </si>
  <si>
    <t xml:space="preserve">#14 Labour Rights 
• A policy is in place prohibiting threats or use of undignified disciplinary practices with procedures developed in collaboration with workers to investigate and address related risks and alleged incidents of undignified disciplinary practices being used or threatened to be used.  Related policies and procedures extend to employment and recruitment agencies.  </t>
  </si>
  <si>
    <t xml:space="preserve">#14 Labour Rights 
• A mechanism is in place for workers to voice concerns without fear of reprisal, intimidation or harassment and have those concerns investigated in an impartial and timely manner.  The mechanism includes communication to complainants about outcomes and respects the confidentiality of the complainant.  Workers are aware of this mechanism and how to access it. </t>
  </si>
  <si>
    <t>Responsible Sourcing Alignment Supplement #16.</t>
  </si>
  <si>
    <t xml:space="preserve">16 Remuneration and Terms of Employment
• Employment terms are documented in writing and communicated at the beginning of employment and when terms change, as well as when workers are hired through employment and recruitment agencies.  </t>
  </si>
  <si>
    <t># 16 Remuneration and Terms of Employment
• Remunerate employees with fair wages and benefits that equal or exceed legal requirements or represent a competitive wage within that job market or a living wage (whichever is higher) and assign regular and overtime working hours within legally required limits.</t>
  </si>
  <si>
    <t># 16 Remuneration and Terms of Employment
• Remunerate employees with fair wages and benefits that equal or exceed legal requirements or represent a competitive wage within that job market or a living wage (whichever is higher) and assign regular and overtime working hours within legally required limits. This also applies to employment and recruitment agencies.</t>
  </si>
  <si>
    <t xml:space="preserve">Responsible Sourcing Alignment Supplement #16. This does not cover public holidays and paid (maternity) leave, so Partially met.
</t>
  </si>
  <si>
    <t>#16 of the voluntary Responsible Sourcing Supplement</t>
  </si>
  <si>
    <t>Level AA, Indicator 3, Safety and Health Protocol</t>
  </si>
  <si>
    <t>Indicator 3 Level AA. The facility’s programs promote and encourage health and wellness, including mental health, and a healthy lifestyle. Exceeds based on the specific inclusion of mental health</t>
  </si>
  <si>
    <t>Responsible Sourcing Alignment Supplement # 10 covers this but we recommend spelling out more clearly TSM's expectations, see comments below.
Preventing Child and Forced Labour Protocol 2019 not sufficient, see also comments below.</t>
  </si>
  <si>
    <t>Level A, Indicator 4 of Indigenous and Community Relationships Protocol 2019
Responsible Sourcing Alignment Supplement #10 UN Guiding Principles on Business and Human Rights</t>
  </si>
  <si>
    <t>#10 - UN Guiding Principles on Business and Human Rights
Adopt and implement policies of the UN Guiding Principles on Business and Human Rights by developing a policy commitment to respect human rights, undertaking human rights due diligence and providing for or cooperating in processes to enable the remediation of adverse human rights impacts that the facility has caused or contributed to.</t>
  </si>
  <si>
    <t xml:space="preserve">Responsible Sourcing Alignment Supplement #13 Security and Human Rights
Requiring consistency with the Voluntary Principles on Security and Human Rights meets this criterion </t>
  </si>
  <si>
    <t>#13 Security and Human Rights
• Implement, based on risk, a human rights and security approach consistent with the Voluntary Principles on Security and Human Rights. (This requirement is in line with MAC’s membership commitment on the Voluntary Principles for those members that conduct external assurance on their security structures.)</t>
  </si>
  <si>
    <t>#11 Conflict-Affected and High-Risk Area Due Diligence
• Undertake risk-based due diligence on conflict and human rights that aligns with the OECD Due Diligence Guidance on Conflict-Affected and High-Risk Areas when operating in – or sourcing from – a conflict- affected or high-risk area. Implementation of the Conflict Free Gold Standard fully addresses this criterion.</t>
  </si>
  <si>
    <t>Responsible Sourcing Alignment Supplement #11 Conflict-Affected and High-Risk Area Due Diligence.
Tthe requirement to align with the OECD Due Diligence Guidance on Conflict-Affected and High-Risk Areas meets this Criterion.</t>
  </si>
  <si>
    <t>1. A documented process is in place for COI identification at the facility level that can determine a wide range of interests and concerns.
2. The process also includes:
a. A mechanism for COI to self-identify
b. Descriptions of relevant attributes for identified COI and a process in place to ensure related information is up to date
c. Provisions to protect confidentiality, where requested by a COI
3. COI are reconsidered periodically throughout the facility’s life.
4. The facility maintains a record of identified COI, which is regularly reviewed and updated.</t>
  </si>
  <si>
    <t>1. Documented COI engagement and dialogue processes, which were designed with input from COI, are in place.
2. Processes are in place to review results from COI engagement with senior management and affected COI at a regular and pre-defined frequency.
3. Communications are written in the local language of COI (if requested) and are written in language that is clear and understandable to COI.
4. Relevant materials are provided to COI for review in an accessible and timely manner.
5. Processes exist to identify the needs of COI for capacity building to allow them effectively participate on issues of interest or concern to them.
6. Engagement and dialogue training are provided to designated personnel, including appropriate culturally specific training.
7. Public reporting 1 on COI engagement takes place, including the types of engagement that have taken place in the reporting period and the topics/themes of the engagement.</t>
  </si>
  <si>
    <t xml:space="preserve">See Indicators 2 and 3 above.
Indicator 4, Level A: 
1. Processes are in place to engage with COI on the identification, prioritization, and avoidance or mitigation of potential and actual adverse impacts related to the facility’s activities that directly affect COI.
2. In prioritizing potential and actual adverse impacts, processes should consider the relevance of the following on COI:
a. Social adverse impacts that may be attributed to the presence of the facility
b. Environmental adverse impacts that may directly affect communities, including those associated with tailings management (as applicable)
c. Adverse impacts related to community safety and health
3. Engagement processes include measures to facilitate and encourage the participation of under-represented COI and to determine which COI are most significantly impacted by identified potential and actual adverse impacts.
4. Action plans for prioritized impacts have been informed through engagement with relevant COI and are being implemented.
a. Action plans include the identification of relevant objectives or targets and these are tracked, reviewed, and adaptively managed with affected COI.
b. Action plans include consideration for how actions aimed at mitigating impacts can also result in optimized benefits for COI.
5. Processes are in place to engage with relevant COI on the identification and prioritization of opportunities to optimize benefits for COI. These could include, but are not limited to, consideration of local procurement and employment.
6. Action plans for prioritized opportunities to optimize benefits have been developed through engagement with relevant COI and are being implemented.
a. Action plans include the identification of relevant objectives or targets and these are tracked, reviewed, and adaptively managed with affected COI.
7. Processes are in place to engage with relevant COI on contributions made by the facility to community development initiatives.
8. Contributions are communicated publicly.
9. Baseline data is collected for prioritized adverse impacts.
10. Metrics are established to track action plan implementation and effectiveness.
11. Results are reviewed with affected COI on a regular and pre-determined basis.
</t>
  </si>
  <si>
    <t>Level A, Indicator 5 of Indigenous and Community Relationships Protocol 2019
Responsible Sourcing Alignment Supplement #10</t>
  </si>
  <si>
    <t>2. Processes are established to engage with directly affected Indigenous communities that: 
a. Seek to understand what is important to the community, including culturally significant sites, how their rights and interests may be affected and how to mitigate adverse impacts on those rights and interests." As the Indicator is limited to Indigenous Peoples and therefore limited in scope, this is considered partially met.</t>
  </si>
  <si>
    <t>1. A response mechanism is in place with a clear process to receive, manage, and respond to COI grievances, comments, and requests, which:
a. Captures reported incidents, concerns, and feedback.
b. Assesses and determines which grievances require remedy
c. Responds in a timely manner
d. Is accessible
2. The facility has a process to track issues and concerns raised by COI, including status, and communicates status updates.
3. COI are proactively and clearly informed on how to access the facility’s response mechanism.</t>
  </si>
  <si>
    <t>Responsible Sourcing Alignment Supplement #10 partially covers the requirement</t>
  </si>
  <si>
    <t xml:space="preserve"> #10 UN Guiding Principles on Business and Human Rights
Adopt and implement policies of the UN Guiding Principles on Business and Human Rights by developing a policy commitment to respect human rights, undertaking human rights due diligence and providing for or cooperating in processes to enable the remediation of adverse human rights impacts that the facility has caused or contributed to.</t>
  </si>
  <si>
    <t>1. There are mechanisms in place to escalate complaints if not adequately dealt with by the COI response mechanism.
2. The response mechanism includes post-process follow-up with mechanism users.
3. A review of the effectiveness of the response mechanism has been conducted and identified corrective actions are being implemented.</t>
  </si>
  <si>
    <t xml:space="preserve">1. Processes are in place to engage with COI on the identification, prioritization, and avoidance or mitigation of potential and actual adverse impacts related to the facility’s activities that directly affect COI.
2. In prioritizing potential and actual adverse impacts, processes should consider the relevance of the following on COI:
a. Social adverse impacts that may be attributed to the presence of the facility
b. Environmental adverse impacts that may directly affect communities, including those associated with tailings management (as applicable)
c. Adverse impacts related to community safety and health
3. Engagement processes include measures to facilitate and encourage the participation of under-represented COI and to determine which COI are most significantly impacted by identified potential and actual adverse impacts.
4. Action plans for prioritized impacts have been informed through engagement with relevant COI and are being implemented.
a. Action plans include the identification of relevant objectives or targets and these are tracked, reviewed, and adaptively managed with affected COI.
b. Action plans include consideration for how actions aimed at mitigating impacts can also result in optimized benefits for COI.
5. Processes are in place to engage with relevant COI on the identification and prioritization of opportunities to optimize benefits for COI. These could include, but are not limited to, consideration of local procurement and employment.
6. Action plans for prioritized opportunities to optimize benefits have been developed through engagement with relevant COI and are being implemented.
a. Action plans include the identification of relevant objectives or targets and these are tracked, reviewed, and adaptively managed with affected COI.
7. Processes are in place to engage with relevant COI on contributions made by the facility to community development initiatives.
8. Contributions are communicated publicly.
9. Baseline data is collected for prioritized adverse impacts.
10. Metrics are established to track action plan implementation and effectiveness.
11. Results are reviewed with affected COI on a regular and pre-determined basis.
</t>
  </si>
  <si>
    <t>9. Baseline data is collected for prioritized adverse impacts.
10. Metrics are established to track action plan implementation and effectiveness.</t>
  </si>
  <si>
    <t>Responsible Sourcing Alignment Supplement # 10 adresses this. However, we recommend that TSM spells out expectations in relation to human rights as they are very broad. In jurisdictions like Canada, the risks of tolerating child labour might not be looked into since child labour seemingly does not pose an issue. However, companies do not know if they don't ask the question.
TSM protocols do not cover this.</t>
  </si>
  <si>
    <t>Responsible Sourcing Alignment Supplement # 10 adresses this. See recommendation above.
Indicator 2 #2 of TSM Protocol only partially covers this. Processes commensurate with jurisdictional risks do not necessarily comprise processes to identify and assess the risk of children working at the facility. This has a forward-looking aspect to it and "tolerating" includes people not directly employed by the facility. A company might go through its employee records to check birth dates and that's it. But can the facility be sure that children are not brought in by contractors, e.g. to perform cleaning or cooking tasks, which are not necessarily visible? If a company does not ask these questions it will not know. See also comment above.</t>
  </si>
  <si>
    <t xml:space="preserve">Responsible Sourcing Alignment Supplement # 10 adresses this partially. See recommendation above.
</t>
  </si>
  <si>
    <t>Responsible Sourcing Alignment Supplement # 10 adresses this partially. See recommendation above.
The most closely related TSM indicator (2 #2) says "employed", which refers to people employed by the company directly, i.e. it excludes workers sent to the facility by emplyoment or recruitment agencies</t>
  </si>
  <si>
    <t>Indicator 1#2 and the Responsible Sourcing Alignment Supplement #9 partially cover this.</t>
  </si>
  <si>
    <t>Indigenous and Community Relationships Protocol and Mining and Indigenous Peoples Framework here: https://mining.ca/towards-sustainable-mining/protocols-frameworks/indigenous-and-community-relationships/</t>
  </si>
  <si>
    <t>Responsible Sourcing Alignment Supplement #12 Resettlement</t>
  </si>
  <si>
    <t>1. Where such processes do not already exist, the facility is working with COI to implement decision-making processes to empower COI to manage ongoing adverse impact mitigation and benefit optimization after the productive life of the facility ends.
a. These processes include the identification of potential partnerships and the role of relevant levels of government to ensure the mitigation and optimization can be sustained.
b. Where opportunities to minimize long term adverse impacts and/or to optimize benefits beyond the productive life of the facility have been identified, they are being incorporated into long-term investment decisions and/or closure plans to ensure they can be sustained in the long term.
2. Where COI do not already have a shared vision and community development plan (or equivalent) and where COI are interested, the facility provides support to enable COI to begin planning.
3. The facility collaborates with affected COI on reviewing the effectiveness of:
a. Actions aimed at optimizing priority opportunities for community benefits.
b. Actions aimed at mitigating adverse impacts.</t>
  </si>
  <si>
    <t xml:space="preserve">Level A Indicator 4 addresses this criterion partially.                                                                        </t>
  </si>
  <si>
    <t>Level A and AA Indicator 4</t>
  </si>
  <si>
    <t>1. Demonstrated senior management commitment to Indigenous engagement, consistent with the intent of the TSM Mining and Indigenous Peoples Framework, is in place and includes commitments to:
a. Meaningful ongoing engagement
b. Building respectful relationships
c. Aiming to obtain the FPIC of directly affected Indigenous peoples before proceeding with new projects or expansions where impacts to rights may occur
d. Ensuring that Indigenous peoples have equitable access to opportunities related to the facility
e. Aiming to provide long-term sustainable benefits to affected Indigenous communities</t>
  </si>
  <si>
    <t>2. Processes are established to engage with directly affected Indigenous communities that seek to understand what is important to the community, including culturally significant sites, how their rights and interests may be affected and how to mitigate adverse impacts on those rights and interests. The facility aims to reach mutual agreement with directly affected Indigenous communities regarding culturally significant sites impacted by the facility, where they exist. In Indicator 4, facilities must monitor and track the implementation of potential or actual impacts identified as priority issues by communities of interest.</t>
  </si>
  <si>
    <t>#12 Resettlement
• Avoid the involuntary physical or economic displacement of families and communities. Where this is not possible apply the mitigation hierarchy and implement actions or remedies that address residual adverse effects to restore or improve livelihoods and standards of living of displaced people.</t>
  </si>
  <si>
    <t>see text below</t>
  </si>
  <si>
    <t>Level AAA, Indicator 1.</t>
  </si>
  <si>
    <t xml:space="preserve">2.	There are demonstrated corporate commitments:
a.	Corresponding with societal ambitions to achieve net-zero emissions by 2050, with short- and long-term targets and actions planned to achieve these commitments.
b.	That future major capital allocation decisions will consider alignment with societal ambitions to achieve net-zero emissions by 2050.
c.	To contribute to Scope 3 GHG emissions reductions. </t>
  </si>
  <si>
    <t>8. The corporate climate change strategy includes at least two of the following elements: 
a.	Planned or actual investments in climate action (e.g., research and development, energy performance improvements, clean energy projects) that will lead to measurable improvements in climate change mitigation or adaptation. 
b.	Key performance indicators related to the implementation of the climate change strategy assigned to relevant corporate employees, with tracking on at least a quarterly basis
c.	A range of potential carbon price scenarios used when developing strategies or evaluating and making decisions on projects
d.	Opportunities for offsets that benefit communities of interest evaluated and, where feasible, prioritized.</t>
  </si>
  <si>
    <t>Levels AA and AAA, Indicator 1 of Climate Change Protocol 2021</t>
  </si>
  <si>
    <t>2.	Board and management structures, accountabilities, responsibilities and reporting processes related to the governance of climate-related risks and opportunities are in place.</t>
  </si>
  <si>
    <t>1.	An energy and GHG emissions management system is established that includes:
a.	A data collection and monitoring process that is appropriate for the energy use and GHG emission sources on site.
b.	Clear definition of roles and responsibilities for managing energy and GHG emisssions performance. 
c.	Operator awareness and understanding of parameters influencing energy performance and operator actions to optimize system energy performance for significant energy uses or GHG emission sources.
d.	Consideration of energy and GHG emissions in business planning, including design criteria, where appropriate.
e.	An annual management review.</t>
  </si>
  <si>
    <t>1.	The facility applies three or more of the following leading practices:
a.	Key performance indicators related to the reduction of energy use or GHG emissions are assigned to relevant employees. 
b.	Offsets are integrated into the management system.
c.	The energy and GHG emissions management system is applied to the full lifecycle of facility activities, including in relation to suppliers, customers and other third parties.
d.	Active partnership is pursued with other organizations or COI on physical climate impacts and adaptation management, with roles and responsibilities assigned to support this commitment.
e.	Community, cultural or traditional knowledge is considered in climate impact assessments and in the design of adaptation measures.</t>
  </si>
  <si>
    <t>Level AAA Indicator 2</t>
  </si>
  <si>
    <t>Level B, Indicator 2</t>
  </si>
  <si>
    <t>1.	Performance targets have been set focused on Scope 1 and 2 GHG emissions.
2.	A facility-level action plan is developed and implemented that includes clear short- and long-term steps towards achievement of the performance targets.
3.	Progress is demonstrated towards the performance targets. 
4.	Annual public reporting includes:
a.	Metrics and targets used to assess performance focused on Scope 1 and 2 GHG emissions.
b.	Where offsets are used to meet targets, a calculation of offsets as a percentage of total emissions generated at the facility and the source and the nature of the accreditation of the offsets.
5.	Information on the facility’s assessment of potential physical climate impacts and plans or actions to manage the associated risks is shared publicly and updated as assessments or plans are updated.</t>
  </si>
  <si>
    <t xml:space="preserve">#22 Emissions to Air
• There is a commitment to prevent and continually work to reduce adverse emissions to air.  Potential sources of these emissions have been identified and a monitoring program is implemented.  Target or threshold levels have been established with time-bound actions plans in place where these levels are not being consistently met. The effectiveness of the site’s air emissions performance is externally verified on a predetermined frequency at least every three years.  </t>
  </si>
  <si>
    <t>Responsible Sourcing Alignment Supplement #21</t>
  </si>
  <si>
    <t>Responsible Sourcing Alignment Supplement #22</t>
  </si>
  <si>
    <t xml:space="preserve">#23 Spills and Leakage
• A preventative maintenance program is implemented aimed at preventing spills and leakages that includes a risk assessment of potential sources of spills and leakages, regular inspections and testing, record keeping and corrective action processes.  Based on the risk assessment results, emergency procedures are in place to mitigate and remediate the effects of spills or leakages that include procedures to assess impacts of spills and leakage and the effectiveness of mitigation and remediation measures.  The effectiveness of the preventative maintenance program and readiness of the emergency procedures are internally assessed annually and externally verified on a predetermined frequency at least every three years.  </t>
  </si>
  <si>
    <t>Responsible Sourcing Alignment Supplement #23</t>
  </si>
  <si>
    <t>Level A, Indicator 5
Voluntary Responsible Sourcing Alignment Supplement #20 Pollution Prevention and Waste Management.</t>
  </si>
  <si>
    <t>TSM's "A Guide to the Management of Tailings Facilities" is mandatory and thus relevant, see https://mining.ca/wp-content/uploads/2021/03/MAC-Tailings-Guide-Version-3-2-March-2021.pdf
TSM's "Developing an Operation, Maintenance, and Surveillance Manual for Tailings and Water
Management Facilities" is mandatory too and thus also relevant, see https://mining.ca/wp-content/uploads/2021/03/MAC-OMS-Guide-March-2021.pdf
See also text below</t>
  </si>
  <si>
    <t>#20 Pollution Prevention and Waste Management
• Apply the mitigation hierarchy to prevent pollution, manage releases and waste (hazardous, non-hazardous, and inert), and address potential impacts on human health and the environment.
• Heap leach and large-scale water infrastructure are managed consistently with international recognized good practice guidance.</t>
  </si>
  <si>
    <t>Level A, various Indicators
Tailings Guide
OMS Guide
Voluntary Responsible Sourcing Alignment Supplement #25 Circular Economy</t>
  </si>
  <si>
    <t># 25 Circular Economy
• In project design, operation, and de-commissioning, implement cost-effective measures for the recovery, re-use or recycling of energy, natural resources, and materials.</t>
  </si>
  <si>
    <t>Responsible Sourcing Alignment Supplement #23 Hazardous Substances
Note that tailings and waste rock are rarely moved off-site due to the expense of moving such enormous masses of material, so that the limited scope of #20 is considered sufficient.</t>
  </si>
  <si>
    <t>Responsible Sourcing Alignment Supplement #23 Hazardous Substances
• Assess the hazards of the products of mining according to UN Globally Harmonized System of Hazard Classification and Labelling or equivalent relevant regulatory systems and communicate through safety data sheets and labelling as appropriate.
• Identify and manage potential risks relating to the transportation, handling, storage and disposal of all hazardous materials.</t>
  </si>
  <si>
    <t>Voluntary Responsible Sourcing Alignment Supplement #23 Hazardous Substances</t>
  </si>
  <si>
    <t>Level A, various Indicators
Tailings Guide
OMS Guide
Responsible Sourcing Alignment Supplement #25 Circular Economy</t>
  </si>
  <si>
    <t>Levels A and AA, Indicator 4
Tailings Guide
OMS Guide</t>
  </si>
  <si>
    <t>A: An internal audit has been conducted and determined that the company has:
• developed and implemented a tailings management system that is in conformance with the Tailings Guide;
• developed an ERP and an EPP for the tailings facility that are both in conformance with the Tailings Guide; and
• tested both the ERP and the EPP.
AA: An external audit has been conducted and determined that all requirements for a Level A have been met.
Note: ERP = emergency response plan andEPP =  emergency preparedness plan</t>
  </si>
  <si>
    <t>Level A and AA, Indicator 4
Tailings Guide
OMS Guide</t>
  </si>
  <si>
    <t>Level A and AA of Tailings Management Protocol 2019
Tailings Guide
OMS Guide
Voluntary Responsible Sourcing Alignment Supplement #20 Pollution Prevention and Waste Management and #22 Circular Economy</t>
  </si>
  <si>
    <t xml:space="preserve">Engagement has taken place to better understand how relevant COI in the watershed use water resources by seeking information on factors including water-related local practices, beliefs, customs and traditional knowledge. The facility participates, either directly or indirectly, in watershed governance fora or groups where they exist. Assessment of how operational water management practices contribute to cumulative effects in its watershed. </t>
  </si>
  <si>
    <t xml:space="preserve">A relevant watershed boundary has been identified by the facility. Relevant water-related Communities of Interest (COI) have been identified. Responsibility for involvement in watershed-scale planning has been designated. </t>
  </si>
  <si>
    <t xml:space="preserve">Indicator 2: A site-wide water balance has been prepared of the facility. Water balances are updated on a pre-defined frequency and incorporate monitoring data. A water monitoring program addressing surface water and groundwater, including both water quality and water quantity parameters and informedby identified risks is being implemented. 
Indicator 3: Engagement has taken place to better understand how relevant COI in the watershed use water resources by seeking information on factors including water-related local practices, beliefs, customs and traditional knowledge. The facility participates, either directly or indirectly, in watershed governance fora or groups where they exist. Assessment of how operational water management practices contribute to cumulative effects in its watershed. </t>
  </si>
  <si>
    <t>Water performance objective(s) or target(s) are established for relevant water risks and/or opportunities. Indicator 4, Level A: Progress of actions to achieve objective(s) or target(s) is regularly tracked
and reported to facility-level senior management. Public reporting on water includes performance relative to established objectives and targets. There is no specific requirement to use a methodology in line with a prevailing water quality standard.</t>
  </si>
  <si>
    <t>Level B, Indicator 2
Level AA, Indicator 3 of Water Stewardship Protocol 2018</t>
  </si>
  <si>
    <t xml:space="preserve">Indicator 2: Identification and assessment of facility-level risks related to surface water and groundwater have been conducted. Indicator 2, Level A: A water monitoring program addressing surface water and groundwater, including both water quality and water quantity parameters and informedby identified risks is being implemented. 
Indicator 3: Engagement has taken place to better understand how relevant COI in the watershed use water resources by seeking information on factors including water-related local practices, beliefs, customs and traditional knowledge. The facility participates, either directly or indirectly, in watershed governance fora or groups where they exist. Assessment of how operational water management practices contribute to cumulative effects in its watershed. </t>
  </si>
  <si>
    <t>For priority risks beyond the control of the facility, the facility participates in watershed governance fora, where they exist, to evaluate and develop collaborative response options.</t>
  </si>
  <si>
    <t>Indicator 3, Level AA</t>
  </si>
  <si>
    <t>see further above</t>
  </si>
  <si>
    <t>Monitoring data are stored and trends are analyzed on a pre-defined frequency to inform continual improvement and/or decision-making processes.</t>
  </si>
  <si>
    <t>Level AAA: Following Level A and AA engagement activities, at least one of the following initiatives is occurring in the facility's watershed:
o Setting watershed-scale goals, including those contained in land use plans where they exist.
o Developing a watershed plan.
o Tracking of watershed goals and engagement with water-related COI on progress.
o Collaborative monitoring at the watershed scale
Meets at AAA</t>
  </si>
  <si>
    <t>Indicator 3 Level AAA</t>
  </si>
  <si>
    <t>See above for Indicator 3
Indicator 4 Level A: Progress of actions to achieve objective(s) or target(s) is regularly tracked and reported to facility-level senior management.
Level AA: Water-related objectives or targets have been met in the reporting year, or corrective actions have been identified and are being implemented.
Meets at AA</t>
  </si>
  <si>
    <t xml:space="preserve">see above
</t>
  </si>
  <si>
    <t xml:space="preserve">see further above
</t>
  </si>
  <si>
    <t xml:space="preserve">
Indicator 1: Demonstrated senior management commitment, consistent with the intent of the TSM Mining and Biodiversity Conservation Framework and to the application of the mitigation hierarchy to achieve stated biodiversity outcomes.
Framework: 
1. MAC members will positively contribute to the conservation of biodiversity through all stages of the mining life cycle.
2. MAC members will... c. avoid, minimize, mitigate and/or compensate for significant adverse biodiversity effects.
4. MAC members, recognizing that protected areas can contribute to biodiversity conservation, will comply with the requirements of legally-designated protected areas and are committed to working with key communities of interest to develop transparent, inclusive, informed and equitable decision-making processes for the establishment of protected areas. 
5. MAC member companies undertake not to explore or develop mines in World Heritage sites. </t>
  </si>
  <si>
    <t>Responsible Sourcing Alignment Supplement # 19 Closure and the Finnish/Argentinian Protocol. Mines participating in TSM must apply the Finnish/Argentinian Protocol</t>
  </si>
  <si>
    <t>The closure plan provides for the temporary closure of the mine and includes a Care and Maintenance plan, the scope of which meets the requirements of operational mining activities in such situations.</t>
  </si>
  <si>
    <t>Finnish Mine Closure Protocol, Indicator 2B, Level A</t>
  </si>
  <si>
    <t>The closure plan has been formally verified through an external, independent audit.</t>
  </si>
  <si>
    <t>Finnish Mine Closure Protocol, Indicator 2B, Level AAA</t>
  </si>
  <si>
    <t>Finnish Mine Closure Protocol, Indicator 2B, Level A meets the intent of the requirement</t>
  </si>
  <si>
    <t>Reporting forms an integral part of external and community of interest communications. Reporting includes information on the collateral for mine closure deposited by the company and any collateral updates, as well as information on the reserves and provisions relating to closure measures entered in the balance sheet of the company.
As part of community of interest communications, feedback is sought on various activities and used in their continuous improvement.
Communications are open and reporting is public.</t>
  </si>
  <si>
    <t>Finnish Mine Closure Protocol, Indicator 3, Level A</t>
  </si>
  <si>
    <t>• Accountability for mine closure is formally assigned to an executive officer. Responsibility, budgetary authority and accountability for the implementation of, and reporting on, the closure plan are formally delegated to production and/or corporate personnel.</t>
  </si>
  <si>
    <t xml:space="preserve">• The mine closure plan has been developed and/or reviewed in consultation with communities of interest (including a post-closure communications plan). Practices and processes such as those described in the set of tools for community outreach are applied to community of interest communications . </t>
  </si>
  <si>
    <t>Finnish Mine Closure Protocol, Indicator 2A, Level A meets the intent of the requirement</t>
  </si>
  <si>
    <t>Finnish Mine Closure Protocol, Indicator 2A, Level A</t>
  </si>
  <si>
    <t>• The definition of the objectives is based on the procedures of environmental impact assessment and risk assessment presented in the Handbook for Mine Closure (Chapter 4). In addition, the closure plan includes the necessary studies in accordance with the guidance provided in the Handbook for Mine Closure (Chapter 5). Such studies can be prepared as part of other baseline reports developed for the mining project.</t>
  </si>
  <si>
    <t>In addition, the company has made provisions in its business operations for the cost effects of the closure plan’s implementation. This is typically carried out by including annual reserves or provisions for mine closure in the balance sheet.</t>
  </si>
  <si>
    <t>Finnish Mine Closure Protocol, Indicator 2B, Level C meets the intent of the requirement</t>
  </si>
  <si>
    <t>• The mine closure plan has been developed and/or reviewed in consultation with communities of interest. Practices and processes such as those described in the set of tools for community outreach are applied to community of interest communications.</t>
  </si>
  <si>
    <t>• Formal assignment of accountability for mine closure to an executive officer. No formal delegation of responsibility for mine closure and the implementation of the closure plan.</t>
  </si>
  <si>
    <t>Finnish Mine Closure Protocol, Indicator 2B, Level B meets the intent of the requirement</t>
  </si>
  <si>
    <r>
      <t xml:space="preserve">This sub-requirement is asking to build capacity with workers to enable them to engage effectively in the mechanism, it is not about training related to workers' roles
</t>
    </r>
    <r>
      <rPr>
        <sz val="11"/>
        <color rgb="FFFF0000"/>
        <rFont val="Calibri"/>
        <family val="2"/>
      </rPr>
      <t>Ben to provide further reference, then RS to review assessment</t>
    </r>
  </si>
  <si>
    <t>Yes. Companies implementing TSM undergo an external verification of the TSM performance results every three years. More details on this process are provided in the Assurance and Oversight tab.</t>
  </si>
  <si>
    <t>Level AAA, Indicator 1 of Biodiversity Conservation Management Protocol 2015
Level AA, Indicator 2</t>
  </si>
  <si>
    <t>Indicator 2, Level A: 1. Facility-level plan or management system to manage significant biodiversity aspects is implemented. Facility-level plan or management system includes, at a minimum, these elements:
a. Potential impacts/risks to biodiversity are assessed.
b. Specific objectives for significant biodiversity aspects are identified.
c. Action plans are developed and implemented to specifically address biodiversity objectives.
d. Facility-level personnel have been assigned responsibility for biodiversity conservation management.
e. Biodiversity conservation awareness is included in facility training programs for relevant personnel.
f. The facility has consulted with and/or engaged key COI (e.g., governments, Indigenous communities, and conservation organizations) regarding biodiversity conservation management. Implementation of the facility-level biodiversity conservation plan and progress towards biodiversity objectives are regularly tracked and reported to facility-level senior management.
Indicator 1, A: Demonstrated senior management commitment to apply the mitigation hierarchy to achieve stated biodiversity outcomes. 
Indicator 1, AAA:
1. Biodiversity conservation commitment includes a stated ambition of no net loss and commitment to actively partner with other organizations for biodiversity conservation, and roles, responsibilities and resources have been assigned to support this commitment.</t>
  </si>
  <si>
    <t>2. Independent verification/review has been conducted of biodiversity conservation management system implementation (internal or external).</t>
  </si>
  <si>
    <t>Level A, Indicator 2
Level AAA, Indicator 1
Intent of the criterion is considered met</t>
  </si>
  <si>
    <t>Level AA, Indicator 2
Intent of the criterion is considered met</t>
  </si>
  <si>
    <t>Level A, Indicator 2
Intent of the criterion is considered met</t>
  </si>
  <si>
    <t>Level A, Indicator 2
Level A and AAA, Indicator 1
The indicators are not strict  enough to achieve Met</t>
  </si>
  <si>
    <t>Level A, Indicator 2
Level A and AAA, Indicator 1
The indicators are are not strict enough  to achieve Met</t>
  </si>
  <si>
    <t>Level A, Indicator 1 and 
Mining and Biodiversity Conservation Framework. Partially met since  World Heritage Sites are off-limits but no other kinds of  protected areas</t>
  </si>
  <si>
    <t>Statement on TSM website: In Canada, administration and management of the TSM standard is fully funded by MAC members through annual association membership fees.</t>
  </si>
  <si>
    <t>https://mining.ca/towards-sustainable-mining/</t>
  </si>
  <si>
    <t>Going forward, we recommend strengthening the role of the COI Panel so that key decisions cannot be taken against the advice of the Panel. If Panel consensus is a live feature of TSM, you might as well integrate it  in your governance mechanisms.</t>
  </si>
  <si>
    <t>https://mining.ca/documents/tsm-responsible-sourcing-alignment-supplement/</t>
  </si>
  <si>
    <t>Responsible Sourcing Alignment Supplement #17
Environmental Risk Management
• Demonstrate that an environmental management system (EMS) is implemented that is functionally equivalent to an internationally recognized EMS standard (e.g. ISO 14001)
https://mining.ca/documents/tsm-responsible-sourcing-alignment-supplement/</t>
  </si>
  <si>
    <t>Preventing Child and Forced Labour Protocol: https://mining.ca/towards-sustainable-mining/protocols-frameworks/preventing-child-and-forced-labour/
Responsible Sourcing Alignment Supplement: https://mining.ca/documents/tsm-responsible-sourcing-alignment-supplement/</t>
  </si>
  <si>
    <t>Indigenous and Community Relationships Protocol (Indicator 4) https://mining.ca/wp-content/uploads/2020/07/FINAL-Indigenous-and-Community-Relationships-Protocol.pdf
Responsible Sourcing Alignment Supplement #10 (see text below)
https://mining.ca/documents/tsm-responsible-sourcing-alignment-supplement/</t>
  </si>
  <si>
    <t>#21 Noise and Vibration 
• There is a commitment to prevent and continually work to reduce noise and vibration.  Target or threshold levels have been established in collaboration with affected communities based on baseline values and an ongoing monitoring program is in place to assess performance. Where targets or thresholds are not being consistently met, time-bound action plans are in place.  
https://mining.ca/documents/tsm-responsible-sourcing-alignment-supplement/</t>
  </si>
  <si>
    <t>Responsible Sourcing Alignment Supplement: https://mining.ca/documents/tsm-responsible-sourcing-alignment-supplement/
Finnish Mine Closure Protocol: 
https://www.kaivosvastuu.fi/finnish-sustainability-standard-for-mining-translated-into-english/</t>
  </si>
  <si>
    <t>This is not a requirement of TSM</t>
  </si>
  <si>
    <r>
      <t>Yes. The Mining Association of Canada has been leading work with a range of other sustainability standards to support alignment and cooperation. For example, in December 2020, MAC published the Responsible Sourcing Alignment Supplement. The Supplement was developed to support companies that are implementing the TSM standard alongside the following additional standards: International Council on Mining and Metals’ (ICMM) Mining Principles (MPs); World Gold Council (WGC) Responsible Gold Mining Principles (RGMPs); and Responsible Minerals Initiative (RMI) Risk Readiness Assessment (RRA) including the International Copper Alliance (ICA) Copper Mark (CM), IRMA (Initiative for Responsible Mining Assurance). The purpose of this supplement is to support a single, integrated, streamlined reporting and assurance process for members using TSM who elect to use the TSM processes to demonstrate that they meet the requirements for one or more of the above listed standards. The Supplement was recently reviewed to cover ResponsibleSTeel requirements too. MAC is also working with the Responsible Jewellery Council and the ICMM to develop an integrated audit protocol, which will all</t>
    </r>
    <r>
      <rPr>
        <sz val="11"/>
        <rFont val="Calibri"/>
        <family val="2"/>
      </rPr>
      <t>ow for a streamlined audit of all three standards.</t>
    </r>
  </si>
  <si>
    <t>Assessment</t>
  </si>
  <si>
    <t>See updated TSM Verification Service Provider Terms of Reference. https://mining.ca/towards-sustainable-mining/verification-service-providers/</t>
  </si>
  <si>
    <t>TSM Verifier Oversight Process is described in the TSM Verification Guide - https://mining.ca/towards-sustainable-mining/verification-service-providers/</t>
  </si>
  <si>
    <t>TSM Verifier Oversight Process - https://mining.ca/towards-sustainable-mining/verification-service-providers/</t>
  </si>
  <si>
    <t>See updated TSM Verification Service Provider Terms of Reference.https://mining.ca/towards-sustainable-mining/verification-service-providers/</t>
  </si>
  <si>
    <t>See TSM Verification Service Provider Terms of Reference. https://mining.ca/towards-sustainable-mining/verification-service-providers/</t>
  </si>
  <si>
    <t>TSM Verifier Oversight Process is described in the Verification Manual - https://mining.ca/towards-sustainable-mining/verification-service-providers/</t>
  </si>
  <si>
    <t>The proposed oversight process is managed by an independent consultant. This process was approved in November 2021</t>
  </si>
  <si>
    <t>The new Terms of Reference for Verifiers require registration with a relevant professional body, but no examples are given. These bodies might require continued professional development as part of registration but this cannot be verified, so the criterion is considered Partially Met. This process was approved in November 2021</t>
  </si>
  <si>
    <t>See new TSM Verification Statement Template. A template has been provided to ResponsibleSteel.  These summary reports will begin to be posted on the TSM reporting website as facilities complete their verifications in 2022.</t>
  </si>
  <si>
    <t>TSM Claims and Labels Policy - https://mining.ca/towards-sustainable-mining/tsm-progress-report/</t>
  </si>
  <si>
    <t xml:space="preserve">TSM's draft claims and labels policy was approved in November 2021. </t>
  </si>
  <si>
    <t xml:space="preserve">TSM's Claims and Labels policy makes clear what claims can be used by facilities formally implementing TSM and by facilities using the standard informally outside of the TSM reporting and assurance strucutre.  It also specifies how facilities refer to verified versus self-assessed results and how improper uses of TSM claims and labels will be addressed. </t>
  </si>
  <si>
    <t xml:space="preserve">TSM's Claims and Labels policy sets out a requirement that TSM performance results must be reported in a manner consistent with an association’s TSM self-assessment and independent verification requirements (i.e., the Mining Association of Canada’s Terms of Reference for Verifiers and membership commitment). 
</t>
  </si>
  <si>
    <t xml:space="preserve">TSM's Claims and Labels policy sets out a commitment to monitor the use of claims and labels to avoid misuse as follows: The Mining Association of Canada (MAC), as the current holder of the TSM trademark, is committed to monitoring the use of TSM claims and labels. Members, verifiers, and communities of interest are expected to bring to the attention of MAC any instances of misuse or perceived misuse of claims and labels related to TSM. One mechanism for informing MAC of such instances is the TSM issues resolution mechanism. 
</t>
  </si>
  <si>
    <t xml:space="preserve">TSM's Claims and Labels policy includes the following relevant to this requriement: Where instances of misuse are identified, MAC will engage with the entity in question to educate on proper use, working collaboratively with the entity to modify or remove any misused claims or labels. In cases where an entity is unwilling to respect TSM claims and labels requirements, appropriate action will be taken to defend the registered TSM trademark. In cases where a MAC member is not adhering to these requirements, MAC will work collaboratively with the member to modify or remove any misused claims or labels. In cases where this approach is not successful, MAC will use the existing corrective action process for MAC member compliance with TSM, the most severe outcomes of which are suspension or withdrawal of membership.
</t>
  </si>
  <si>
    <t>TSM's Issues Resolution Mechanism Policy, approved in November 2021, outlines how stakeholders can raise grievances with TSM and how those will be addressed.</t>
  </si>
  <si>
    <t>TSM Issues Resolution Process - https://mining.ca/wp-content/uploads/dlm_uploads/2021/12/TSM-Issues-Resolution-Policy.pdf</t>
  </si>
  <si>
    <t xml:space="preserve">As per the terms of the new public comment policy, a summary of input is made publicly available and shared with the COI Panel. This will include whether and how comments were taken into account.  </t>
  </si>
  <si>
    <t>See Verification Service Provider Terms of Reference. hhttps://mining.ca/resources/guides-manuals/tsm-vsp-terms-of-reference-2021/
Also see TSM Assurance Manual - https://mining.ca/wp-content/uploads/dlm_uploads/2021/12/TSM-Verification-Guide.pdf</t>
  </si>
  <si>
    <t>Examples of indicators, criteria and FAQ can be reviewed in any of the eight protocols. The Tailings Guide is a good example of one of the additional guidance documents provided to support interpretation and application. https://mining.ca/towards-sustainable-mining/protocols-frameworks/Also see TSM Assurance Manual - https://mining.ca/resources/guides-manuals/tsm-vsp-terms-of-reference-2021/</t>
  </si>
  <si>
    <t>See Verification Service Provider Terms of Reference - https://mining.ca/resources/guides-manuals/tsm-vsp-terms-of-reference-2021/. 
See any of the TSM Protocol annexes for the assessment checklist. See the "Understanding the TSM Protocols" document - https://mining.ca/resources/guides-manuals/tsm-101-a-primer/</t>
  </si>
  <si>
    <t>The MAC membership commitment to implement TSM and work towards a minimum Level A performance is outlined in TSM 101: A Primer. Examples of indicators, criteria and FAQ can be reviewed in any of the eight protocols. https://mining.ca/resources/guides-manuals/tsm-101-a-primer/</t>
  </si>
  <si>
    <t>https://mining.ca/wp-content/uploads/dlm_uploads/2021/12/TSM-Issues-Resolution-Policy.pdf</t>
  </si>
  <si>
    <t>As part of the package of policy changes made to TSM in November 2021, a new requirement was introduced for a public comment period on draft changes to TSM. As part of this, MAC will share the results of the public comment period with the COI Panel and the Panel will help MAC incorporate input into the final versions. There is now a menu item on the TSM website for draft documents to be posted for public consultation.  The suite of changes approved in November 2021 were the first documents posted for public comment.  
Considering these changes to policies, which were provided to ResponsibleSteel, this criterion is considered Met</t>
  </si>
  <si>
    <t xml:space="preserve">Every three years, a qualified Verifier reviews a facility’s self-assessment to determine if there is adequate evidence to support the performance ratings reported. 
This is described in the new Terms of Reference for Verifiers approved in November 2021. </t>
  </si>
  <si>
    <r>
      <rPr>
        <b/>
        <sz val="11"/>
        <color theme="1"/>
        <rFont val="Calibri (Textkörper)"/>
      </rPr>
      <t xml:space="preserve">2.6 On-site assessments
</t>
    </r>
    <r>
      <rPr>
        <sz val="11"/>
        <color rgb="FFFF0000"/>
        <rFont val="Calibri (Textkörper)"/>
      </rPr>
      <t xml:space="preserve">Deferred Condition: </t>
    </r>
    <r>
      <rPr>
        <sz val="11"/>
        <color theme="1"/>
        <rFont val="Calibri (Textkörper)"/>
      </rPr>
      <t>Do full audits include on-site assessments of individual sites?</t>
    </r>
  </si>
  <si>
    <r>
      <rPr>
        <b/>
        <sz val="11"/>
        <color theme="1"/>
        <rFont val="Calibri (Textkörper)"/>
      </rPr>
      <t>1.6 Balancing interests</t>
    </r>
    <r>
      <rPr>
        <sz val="11"/>
        <rFont val="Calibri (Textkörper)"/>
      </rPr>
      <t xml:space="preserve">
</t>
    </r>
    <r>
      <rPr>
        <sz val="11"/>
        <color rgb="FFFF0000"/>
        <rFont val="Calibri (Textkörper)"/>
      </rPr>
      <t xml:space="preserve">Deferred condition </t>
    </r>
    <r>
      <rPr>
        <sz val="11"/>
        <rFont val="Calibri (Textkörper)"/>
      </rPr>
      <t>Do you have mechanisms that aim at balancing stakeholder interests in your top decision-making body?</t>
    </r>
  </si>
  <si>
    <t>The tiered structure of the TSM criteria make clear what is expected to achieve a certain performance level and this helps with consistent assessments. However, some of the requirements in the Protocols and the Sourcing Alignment Supplement are phrased in a very high-level style, which leaves room for interpretation. We  recommend that TSM tightens up the language where indicated on the respective tabs and also states in its Protocols that the FAQs are not optional. The document "Understanding the TSM Protocols" says: "...Frequently Asked Questions (FAQs) that provide further information, such as definitions for key terms and answers to common questions that arise". The authoritative nature of the FAQs in the Protocols  should be reflected here too.</t>
  </si>
  <si>
    <t xml:space="preserve">The document "Understanding the TSM Protocols" explains how the achieved performance levels are determined.  The Verfication Service Provider Terms of Reference and Verifier Guide also provide information on the methodology for how compliance is determined.  </t>
  </si>
  <si>
    <t>The TSM membership commitment requires members to demonstrate progress towards a minimum Level A performance across all indicators over time. The TSM corrective action process (not public) is applied where members do not show sufficient improvement. The process  can ultimately result in a member being asked to leave the membership. This process has been used three times so far, including one time where a member was indeed asked to leave. We recommend that TSM introduces a maximum timeframe for companies to achieve Level A and we wonder whether A is still a relevant target given that many companies already meet A, AA or AAA on many indicators</t>
  </si>
  <si>
    <t>TSM has  developed an Issues Resolution Mechanism Policy that provides avenues for resolving any kind of issue. This process was approved in November 2021</t>
  </si>
  <si>
    <t>A new template for a public verification statement has been developed. It includes individual indicator scores and requirements for comments on each indicator score from the verfier including on evidence observed, stakeholders engaged with and rational for why a score may have been raised or lowerd. It also includes an attestation from the verifier. Given that stakeholder expectations on the provided levels of transparency are ever-rising, we expect TSM to continue to strengthen public disclosures</t>
  </si>
  <si>
    <t>The new Terms of Reference for Verifiers require some auditing experience and auditor training, as well as registration with a relevant professional body. The terms of reference have been approved in November 2021 and a draft had been provided to ResponsibleSteel. Based on this, the criterion is considered to be met</t>
  </si>
  <si>
    <t>According to the VSP Terms of Reference: "All VSPs must participate in a MAC TSM verification workshop prior to performing any TSM verification work on behalf of a MAC Member. Where a VSP has not conducted a TSM self-assessment or verification within the last three years, the VSP will be required to undertake TSM re-certification training prior to conducting a TSM external verification. This training may be completed on-line or in person. VSPs must complete online training for any active protocols for which they have not performed verification within the last
three years."</t>
  </si>
  <si>
    <r>
      <rPr>
        <b/>
        <sz val="11"/>
        <color theme="1"/>
        <rFont val="Calibri (Textkörper)"/>
      </rPr>
      <t xml:space="preserve">2.20 Oversight mechanism
</t>
    </r>
    <r>
      <rPr>
        <sz val="11"/>
        <color rgb="FFFF0000"/>
        <rFont val="Calibri (Textkörper)"/>
      </rPr>
      <t xml:space="preserve">
Deferred condition: </t>
    </r>
    <r>
      <rPr>
        <sz val="11"/>
        <color theme="1"/>
        <rFont val="Calibri (Textkörper)"/>
      </rPr>
      <t>Is there a defined oversight mechanism, including the witnessing of audits, to ensure that assurance providers and their auditors are competent and consistent in applying your assurance methodology and interpreting your standard?</t>
    </r>
  </si>
  <si>
    <t xml:space="preserve">A formal oversight process has been developed that will use a third party contractor to review a selection of verifiers each year. This process was approved in November 2021. </t>
  </si>
  <si>
    <r>
      <rPr>
        <b/>
        <sz val="11"/>
        <color theme="1"/>
        <rFont val="Calibri (Textkörper)"/>
      </rPr>
      <t xml:space="preserve">2.21 In-field performance review
</t>
    </r>
    <r>
      <rPr>
        <sz val="11"/>
        <color theme="1"/>
        <rFont val="Calibri (Textkörper)"/>
      </rPr>
      <t xml:space="preserve">
</t>
    </r>
    <r>
      <rPr>
        <sz val="11"/>
        <color rgb="FFFF0000"/>
        <rFont val="Calibri (Textkörper)"/>
      </rPr>
      <t xml:space="preserve">Deferred condition: </t>
    </r>
    <r>
      <rPr>
        <sz val="11"/>
        <color theme="1"/>
        <rFont val="Calibri (Textkörper)"/>
      </rPr>
      <t>Does oversight include a review of the performance of assurance providers and auditors in the field, either through in-person witnessing or through virtual means?</t>
    </r>
  </si>
  <si>
    <t>The new oversight process includes the following requirement: The third-party consultant must also be able to demonstrate to TSM that appropriate processes and controls are in place to ensure consistent and competent application of oversight procedures. This process was approved in November 2021. With this development, the criterion is considered to be met.
 </t>
  </si>
  <si>
    <t>The new oversight process includes the following requirement:  The third-party consultant selected to manage and conduct this oversight process is required to demonstrate to TSM that individuals involved in oversight have relevant competencies to evaluate assurance providers and to possess adequate knowledge of TSM and its intent. This process was approved in November 2021. While this is a positive development, TSM should specify what "competence" means as opinions on this can vary widely</t>
  </si>
  <si>
    <t>1.6
(Deferred condition)</t>
  </si>
  <si>
    <t>2.6
(Deferred condition)</t>
  </si>
  <si>
    <t>2.21
(Deferred condition)</t>
  </si>
  <si>
    <t>A new Verification Guide has been developed to accompany the Verifier Terms of Reference. The Guide provides more detail on implementation of verifications and the methodology of the verification process. The Guide was approved in November 2021.</t>
  </si>
  <si>
    <t xml:space="preserve">A new Verification Guide has been developed to accompany the Verifier Terms of Reference. The Guide provides more detail than the ToR on the implementation of verifications and the methodology of the verification process. The Guide was approved in November 2021. While the binding nature of the FAQs has been implicit, this will now be clearly stated in the TSM Protocols. 
Going forward, ResponsibleSteel recommends that the Verification Guide is further expanded to help ensure that similar levels of scrutiny are applied in all external verifications  (e.g. on stakeholder and on-site worker engagement, verification duration, sampling within Protocols). </t>
  </si>
  <si>
    <r>
      <rPr>
        <b/>
        <sz val="11"/>
        <color theme="1"/>
        <rFont val="Calibri (Textkörper)"/>
      </rPr>
      <t xml:space="preserve">2.2 Detail of assurance methodology
</t>
    </r>
    <r>
      <rPr>
        <sz val="11"/>
        <color rgb="FFFF0000"/>
        <rFont val="Calibri (Textkörper)"/>
      </rPr>
      <t xml:space="preserve">
Deferred Condition: </t>
    </r>
    <r>
      <rPr>
        <sz val="11"/>
        <color theme="1"/>
        <rFont val="Calibri (Textkörper)"/>
      </rPr>
      <t>Does the level of detail in your assurance methodology and accompanying documentation support consistent application of your defined assurance procedures and rules?</t>
    </r>
  </si>
  <si>
    <t>TSM encourages site visits but they do not require them. ResponsibleSteel recommends that TSM makes site visits a compulsory element of verification since they contribute to robust verification outcomes</t>
  </si>
  <si>
    <t xml:space="preserve">Two new requirements have been added to the Terms of Reference for Verifiers to strengthen this aspect. The terms of reference were approved in November 2021:
•	The Client will use existing communications mechanisms to provide advance notice of the verification to relevant COI regarding activities at the facility/facilities being verified. This advance notice will include an invitation for COI to engage with the Verifier and to provide information relevant to the verification, as well as contact information for the Verifier. 
•	The Verifier must interview a selection of COI representatives to confirm evidence to support Level A or higher results submitted by the company. The selection of COI should be based on discussions between the Verifier and the Client, during which the Client will advise the Verifier of any sensitivities. The Verifier will then exercise their judgement with respect to which and how many interviews to conduct with the objective that the Verifier is confident in their verification of the Client’s TSM performance ratings. The Verifier’s level of engagement with COI must increase in relation to the level of performance reported by the Client.
Engagement of external stakeholder stakeholders is required from Level A only. Due to this, the criterion is considered "Partially Met" and ResponsibleSteel recommends to make external stakeholder engagement a default element of all verifications </t>
  </si>
  <si>
    <t>Since  site visits are not mandatory under TSM, there is no provision for shadow audits in the field. ResponsibleSteel recommends adding witnessing to TSM's oversight process. First-hand experience of how verifications are carried out provides critical insight for further improvements to the TSM Protocols and to the Verifier Guide.</t>
  </si>
  <si>
    <t xml:space="preserve">See MAC website for copies of all protocols and other TSM-related documents. https://mining.ca/towards-sustainable-mining/protocols-frameworks/
Also see TSM Public Comment Policy -  https://mining.ca//wp-content/uploads/dlm_uploads/2021/08/TSM-Draft-Policies-for-Public-Comment.pdf
A pilot has been run to seek public comments on recent changes to TSM verification processes -  https://mining.ca/towards-sustainable-mining/how-tsm-works/opportunities-for-public-comment/ </t>
  </si>
  <si>
    <t xml:space="preserve">TSM Public Comment Policy -  https://mining.ca//wp-content/uploads/dlm_uploads/2021/08/TSM-Draft-Policies-for-Public-Comment.pdf
A pilot has been run to seek public comments on recent changes to TSM verification processes - https://mining.ca/towards-sustainable-mining/how-tsm-works/opportunities-for-public-comment/ 
</t>
  </si>
  <si>
    <t xml:space="preserve">See the COI Panel bi-annual meeting reports. https://mining.ca/towards-sustainable-mining/community-interest-advisory-panel/
Also see TSM Public Comment page where a summary of comments received from the comment period on changes to TSM's assurance proceess has been posted -  https://mining.ca/towards-sustainable-mining/how-tsm-works/opportunities-for-public-comment/ </t>
  </si>
  <si>
    <t>https://mining.ca/wp-content/uploads/dlm_uploads/2021/12/TSM-Program-Governance.pdf</t>
  </si>
  <si>
    <t>TSM Verifier Oversight Process can be found at the bottom of the page at this link  - https://mining.ca/towards-sustainable-mining/verification-service-providers/</t>
  </si>
  <si>
    <t>See the MAC website for information on the COI Panel, including their Terms of Reference and recent meeting reports. See internal MAC meeting materials for evidence of consideration of COI Panel views in program decision-making. https://mining.ca/towards-sustainable-mining/community-interest-advisory-panel/.  Additionally, a description of the organizational strucutre and decision making prcesses can be found here - https://mining.ca/wp-content/uploads/dlm_uploads/2021/12/TSM-Program-Governance.pdf</t>
  </si>
  <si>
    <t xml:space="preserve">Decision making aims to include a balance of stakeholders through a network of national Community of Interest Advisory Panels.  Based on discussions between TSM and RS, this is partially met because while the COI panels have considerable influence on decision making, based on the terms of reference, they are advisory in nature.  </t>
  </si>
  <si>
    <r>
      <rPr>
        <sz val="11"/>
        <color theme="1"/>
        <rFont val="Calibri (Body)"/>
      </rPr>
      <t xml:space="preserve">The TSM Governance document linked here provides a descirption of TSM's organizational structure including how decisions are made. </t>
    </r>
    <r>
      <rPr>
        <sz val="11"/>
        <color theme="1"/>
        <rFont val="Calibri"/>
        <family val="2"/>
        <scheme val="minor"/>
      </rPr>
      <t xml:space="preserve">
</t>
    </r>
  </si>
  <si>
    <t>A new verifier oversight process has been developed. It contains a process to conduct routine reviews every year of the assurance process and other aspects of TSM to identify lessons learned. The oversight process was approved in November 2021. The third party conducting oversight will have to ensure the transparency of the oversight process by preparing an annual report
that summarizes both the direct oversight and general oversight processes. The report’s recommendations will inform revisions to the Terms of Reference for Verifiers, the TSM Verification Guide, or other TSM policies or protocols if warranted.</t>
  </si>
  <si>
    <t>2.2
(Deferred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</si>
</sst>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2"/>
      <color theme="1"/>
      <name val="Calibri"/>
      <family val="2"/>
    </font>
    <font>
      <sz val="11"/>
      <color theme="1"/>
      <name val="Calibri"/>
      <family val="2"/>
      <scheme val="minor"/>
    </font>
    <font>
      <sz val="11"/>
      <color theme="1"/>
      <name val="Calibri"/>
      <family val="2"/>
      <scheme val="minor"/>
    </font>
    <font>
      <sz val="11"/>
      <color theme="1"/>
      <name val="Arial"/>
      <family val="2"/>
    </font>
    <font>
      <b/>
      <sz val="11"/>
      <name val="Calibri (Textkörper)"/>
    </font>
    <font>
      <sz val="11"/>
      <color theme="1"/>
      <name val="Calibri (Textkörper)"/>
    </font>
    <font>
      <sz val="11"/>
      <name val="Calibri (Textkörper)"/>
    </font>
    <font>
      <b/>
      <sz val="11"/>
      <color theme="1"/>
      <name val="Calibri (Textkörper)"/>
    </font>
    <font>
      <sz val="11"/>
      <color rgb="FFFF0000"/>
      <name val="Calibri (Textkörper)"/>
    </font>
    <font>
      <sz val="11"/>
      <color theme="0"/>
      <name val="Calibri"/>
      <family val="2"/>
      <scheme val="minor"/>
    </font>
    <font>
      <sz val="11"/>
      <color theme="1"/>
      <name val="Calibri"/>
      <family val="2"/>
    </font>
    <font>
      <b/>
      <sz val="11"/>
      <color theme="1"/>
      <name val="Calibri"/>
      <family val="2"/>
    </font>
    <font>
      <sz val="11"/>
      <color rgb="FFFF0000"/>
      <name val="Calibri"/>
      <family val="2"/>
    </font>
    <font>
      <b/>
      <sz val="11"/>
      <name val="Calibri"/>
      <family val="2"/>
    </font>
    <font>
      <b/>
      <sz val="11"/>
      <color rgb="FF000000"/>
      <name val="Calibri"/>
      <family val="2"/>
    </font>
    <font>
      <sz val="11"/>
      <color rgb="FF000000"/>
      <name val="Calibri"/>
      <family val="2"/>
    </font>
    <font>
      <b/>
      <sz val="11"/>
      <color theme="1"/>
      <name val="Calibri"/>
      <family val="2"/>
      <scheme val="minor"/>
    </font>
    <font>
      <sz val="8"/>
      <name val="Calibri"/>
      <family val="2"/>
    </font>
    <font>
      <sz val="11"/>
      <name val="Calibri"/>
      <family val="2"/>
    </font>
    <font>
      <u/>
      <sz val="12"/>
      <color theme="10"/>
      <name val="Calibri"/>
      <family val="2"/>
    </font>
    <font>
      <sz val="11"/>
      <color rgb="FF141413"/>
      <name val="Calibri"/>
      <family val="2"/>
    </font>
    <font>
      <sz val="11"/>
      <color theme="1"/>
      <name val="ArialMT"/>
    </font>
    <font>
      <vertAlign val="subscript"/>
      <sz val="11"/>
      <color theme="1"/>
      <name val="Calibri"/>
      <family val="2"/>
    </font>
    <font>
      <b/>
      <sz val="12"/>
      <color theme="1"/>
      <name val="Calibri"/>
      <family val="2"/>
    </font>
    <font>
      <u/>
      <sz val="11"/>
      <color theme="10"/>
      <name val="Calibri"/>
      <family val="2"/>
    </font>
    <font>
      <b/>
      <sz val="14"/>
      <color theme="1"/>
      <name val="Arial"/>
      <family val="2"/>
    </font>
    <font>
      <sz val="11"/>
      <color theme="1"/>
      <name val="Calibri (Body)"/>
    </font>
  </fonts>
  <fills count="11">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theme="0" tint="-0.34998626667073579"/>
        <bgColor indexed="64"/>
      </patternFill>
    </fill>
    <fill>
      <patternFill patternType="solid">
        <fgColor them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6">
    <xf numFmtId="0" fontId="0" fillId="0" borderId="0"/>
    <xf numFmtId="0" fontId="2" fillId="0" borderId="0"/>
    <xf numFmtId="0" fontId="2" fillId="0" borderId="0"/>
    <xf numFmtId="0" fontId="2" fillId="0" borderId="0"/>
    <xf numFmtId="0" fontId="3" fillId="0" borderId="0"/>
    <xf numFmtId="0" fontId="19" fillId="0" borderId="0" applyNumberFormat="0" applyFill="0" applyBorder="0" applyAlignment="0" applyProtection="0"/>
  </cellStyleXfs>
  <cellXfs count="100">
    <xf numFmtId="0" fontId="0" fillId="0" borderId="0" xfId="0"/>
    <xf numFmtId="0" fontId="5" fillId="0" borderId="0" xfId="0" applyFont="1" applyAlignment="1">
      <alignment vertical="top"/>
    </xf>
    <xf numFmtId="0" fontId="5" fillId="0" borderId="0" xfId="0" applyFont="1" applyAlignment="1">
      <alignment vertical="top" wrapText="1"/>
    </xf>
    <xf numFmtId="0" fontId="6" fillId="0" borderId="1" xfId="0" applyFont="1" applyFill="1" applyBorder="1" applyAlignment="1">
      <alignment vertical="top" wrapText="1"/>
    </xf>
    <xf numFmtId="0" fontId="6" fillId="0" borderId="3" xfId="0" applyFont="1" applyFill="1" applyBorder="1" applyAlignment="1">
      <alignment vertical="top" wrapText="1"/>
    </xf>
    <xf numFmtId="0" fontId="5" fillId="0" borderId="1" xfId="0" applyFont="1" applyFill="1" applyBorder="1" applyAlignment="1">
      <alignment vertical="top" wrapText="1"/>
    </xf>
    <xf numFmtId="0" fontId="5" fillId="0" borderId="0" xfId="0" applyFont="1" applyFill="1" applyAlignment="1">
      <alignment vertical="top"/>
    </xf>
    <xf numFmtId="0" fontId="2" fillId="0" borderId="1" xfId="0" applyFont="1" applyFill="1" applyBorder="1" applyAlignment="1">
      <alignment vertical="top" wrapText="1"/>
    </xf>
    <xf numFmtId="0" fontId="7" fillId="0" borderId="0" xfId="0" applyFont="1" applyAlignment="1">
      <alignment vertical="top"/>
    </xf>
    <xf numFmtId="0" fontId="10" fillId="0" borderId="1" xfId="0" applyFont="1" applyBorder="1" applyAlignment="1">
      <alignment vertical="top" wrapText="1"/>
    </xf>
    <xf numFmtId="0" fontId="10" fillId="0" borderId="0" xfId="0" applyFont="1" applyAlignment="1">
      <alignment vertical="top"/>
    </xf>
    <xf numFmtId="0" fontId="5" fillId="0" borderId="1" xfId="0" applyFont="1" applyBorder="1" applyAlignment="1">
      <alignment vertical="top" wrapText="1"/>
    </xf>
    <xf numFmtId="0" fontId="10" fillId="0" borderId="0" xfId="0" applyFont="1" applyAlignment="1">
      <alignment vertical="top" wrapText="1"/>
    </xf>
    <xf numFmtId="0" fontId="10" fillId="0" borderId="1" xfId="0" applyFont="1" applyFill="1" applyBorder="1" applyAlignment="1">
      <alignment vertical="top" wrapText="1"/>
    </xf>
    <xf numFmtId="0" fontId="0" fillId="0" borderId="0" xfId="0" applyFill="1"/>
    <xf numFmtId="49" fontId="10" fillId="0" borderId="0" xfId="0" applyNumberFormat="1" applyFont="1" applyAlignment="1">
      <alignment horizontal="center"/>
    </xf>
    <xf numFmtId="0" fontId="10" fillId="0" borderId="0" xfId="0" applyFont="1" applyAlignment="1">
      <alignment horizontal="center"/>
    </xf>
    <xf numFmtId="49" fontId="11" fillId="4" borderId="1" xfId="0" applyNumberFormat="1" applyFont="1" applyFill="1" applyBorder="1" applyAlignment="1">
      <alignment horizontal="center"/>
    </xf>
    <xf numFmtId="49" fontId="10" fillId="0" borderId="1" xfId="0" applyNumberFormat="1" applyFont="1" applyBorder="1" applyAlignment="1">
      <alignment horizontal="center"/>
    </xf>
    <xf numFmtId="0" fontId="10" fillId="0" borderId="1" xfId="0" applyFont="1" applyBorder="1" applyAlignment="1">
      <alignment horizontal="center"/>
    </xf>
    <xf numFmtId="0" fontId="11" fillId="0" borderId="5" xfId="0" applyFont="1" applyBorder="1" applyAlignment="1">
      <alignment horizontal="center"/>
    </xf>
    <xf numFmtId="49" fontId="11" fillId="0" borderId="5" xfId="0" applyNumberFormat="1" applyFont="1" applyBorder="1" applyAlignment="1">
      <alignment horizontal="center"/>
    </xf>
    <xf numFmtId="49" fontId="11" fillId="0" borderId="0" xfId="0" applyNumberFormat="1" applyFont="1" applyAlignment="1">
      <alignment horizontal="left"/>
    </xf>
    <xf numFmtId="0" fontId="11" fillId="0" borderId="0" xfId="0" applyFont="1" applyAlignment="1">
      <alignment horizontal="left"/>
    </xf>
    <xf numFmtId="49" fontId="10" fillId="0" borderId="1" xfId="0" applyNumberFormat="1" applyFont="1" applyBorder="1" applyAlignment="1">
      <alignment horizontal="center" wrapText="1"/>
    </xf>
    <xf numFmtId="0" fontId="11" fillId="4" borderId="3" xfId="0" applyFont="1" applyFill="1" applyBorder="1" applyAlignment="1">
      <alignment horizontal="center"/>
    </xf>
    <xf numFmtId="0" fontId="1" fillId="0" borderId="1" xfId="0" applyFont="1" applyFill="1" applyBorder="1" applyAlignment="1">
      <alignment vertical="top" wrapText="1"/>
    </xf>
    <xf numFmtId="0" fontId="10" fillId="0" borderId="0" xfId="0" applyFont="1" applyAlignment="1">
      <alignment horizontal="left" vertical="top" wrapText="1"/>
    </xf>
    <xf numFmtId="0" fontId="10" fillId="0" borderId="0" xfId="0" applyFont="1" applyAlignment="1">
      <alignment horizontal="left" vertical="top"/>
    </xf>
    <xf numFmtId="0" fontId="14" fillId="5" borderId="1" xfId="0" applyFont="1" applyFill="1" applyBorder="1" applyAlignment="1">
      <alignment horizontal="left" vertical="top" wrapText="1"/>
    </xf>
    <xf numFmtId="0" fontId="10"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10" fillId="5" borderId="0" xfId="0" applyFont="1" applyFill="1" applyBorder="1" applyAlignment="1">
      <alignment horizontal="left" vertical="top"/>
    </xf>
    <xf numFmtId="0" fontId="10" fillId="0" borderId="1"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horizontal="left" vertical="top"/>
    </xf>
    <xf numFmtId="0" fontId="11" fillId="5" borderId="3" xfId="0" applyFont="1" applyFill="1" applyBorder="1" applyAlignment="1">
      <alignment horizontal="left" vertical="top" wrapText="1"/>
    </xf>
    <xf numFmtId="0" fontId="15" fillId="0" borderId="1" xfId="0" applyFont="1" applyBorder="1" applyAlignment="1">
      <alignment horizontal="left" vertical="top" wrapText="1"/>
    </xf>
    <xf numFmtId="0" fontId="10" fillId="0" borderId="0" xfId="0" applyFont="1" applyBorder="1" applyAlignment="1">
      <alignment horizontal="left" vertical="top"/>
    </xf>
    <xf numFmtId="0" fontId="10" fillId="5" borderId="1" xfId="0" applyFont="1" applyFill="1" applyBorder="1" applyAlignment="1">
      <alignment horizontal="left" vertical="top"/>
    </xf>
    <xf numFmtId="0" fontId="11" fillId="5" borderId="1" xfId="0" applyFont="1" applyFill="1" applyBorder="1" applyAlignment="1">
      <alignment horizontal="left" vertical="top"/>
    </xf>
    <xf numFmtId="0" fontId="9" fillId="0" borderId="0" xfId="0" applyFont="1" applyFill="1" applyBorder="1" applyAlignment="1">
      <alignment horizontal="left" vertical="top"/>
    </xf>
    <xf numFmtId="0" fontId="9" fillId="3" borderId="1" xfId="0" applyFont="1" applyFill="1" applyBorder="1" applyAlignment="1">
      <alignment horizontal="left" vertical="top"/>
    </xf>
    <xf numFmtId="0" fontId="16" fillId="3" borderId="1" xfId="0" applyFont="1" applyFill="1" applyBorder="1" applyAlignment="1">
      <alignment horizontal="left" vertical="top"/>
    </xf>
    <xf numFmtId="0" fontId="10" fillId="0" borderId="0" xfId="0" applyFont="1" applyBorder="1" applyAlignment="1">
      <alignment horizontal="left" vertical="top" wrapText="1"/>
    </xf>
    <xf numFmtId="0" fontId="10" fillId="0" borderId="0" xfId="0" applyFont="1" applyFill="1" applyAlignment="1">
      <alignment horizontal="left" vertical="top"/>
    </xf>
    <xf numFmtId="0" fontId="10" fillId="5" borderId="1" xfId="0" applyFont="1" applyFill="1" applyBorder="1" applyAlignment="1">
      <alignment vertical="top" wrapText="1"/>
    </xf>
    <xf numFmtId="0" fontId="10" fillId="7" borderId="1" xfId="0" applyFont="1" applyFill="1" applyBorder="1" applyAlignment="1">
      <alignment horizontal="left" vertical="top" wrapText="1"/>
    </xf>
    <xf numFmtId="0" fontId="10" fillId="8" borderId="1" xfId="0" applyFont="1" applyFill="1" applyBorder="1" applyAlignment="1">
      <alignment horizontal="left" vertical="top" wrapText="1"/>
    </xf>
    <xf numFmtId="0" fontId="1" fillId="0" borderId="3" xfId="0" applyFont="1" applyFill="1" applyBorder="1" applyAlignment="1">
      <alignment vertical="top" wrapText="1"/>
    </xf>
    <xf numFmtId="0" fontId="5" fillId="0" borderId="0" xfId="0" applyFont="1" applyFill="1" applyAlignment="1">
      <alignment vertical="top" wrapText="1"/>
    </xf>
    <xf numFmtId="0" fontId="1" fillId="0" borderId="1" xfId="0" applyFont="1" applyBorder="1" applyAlignment="1">
      <alignment vertical="top" wrapText="1"/>
    </xf>
    <xf numFmtId="0" fontId="15" fillId="0" borderId="4" xfId="0" applyFont="1" applyFill="1" applyBorder="1" applyAlignment="1">
      <alignment horizontal="left" vertical="top" wrapText="1"/>
    </xf>
    <xf numFmtId="0" fontId="10" fillId="5" borderId="0" xfId="0" applyFont="1" applyFill="1" applyAlignment="1">
      <alignment wrapText="1"/>
    </xf>
    <xf numFmtId="0" fontId="15" fillId="0" borderId="1" xfId="0" applyFont="1" applyFill="1" applyBorder="1" applyAlignment="1">
      <alignment horizontal="left" vertical="top" wrapText="1"/>
    </xf>
    <xf numFmtId="0" fontId="10" fillId="5" borderId="1" xfId="0" applyFont="1" applyFill="1" applyBorder="1" applyAlignment="1">
      <alignment vertical="center" wrapText="1"/>
    </xf>
    <xf numFmtId="0" fontId="11" fillId="5" borderId="1" xfId="0" applyFont="1" applyFill="1" applyBorder="1" applyAlignment="1">
      <alignment vertical="top" wrapText="1"/>
    </xf>
    <xf numFmtId="0" fontId="15" fillId="0" borderId="1" xfId="0" applyFont="1" applyBorder="1" applyAlignment="1">
      <alignment vertical="top" wrapText="1"/>
    </xf>
    <xf numFmtId="0" fontId="21" fillId="0" borderId="0" xfId="0" applyFont="1"/>
    <xf numFmtId="0" fontId="20" fillId="0" borderId="1" xfId="0" applyFont="1" applyBorder="1" applyAlignment="1">
      <alignment vertical="top" wrapText="1"/>
    </xf>
    <xf numFmtId="0" fontId="15"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23" fillId="5" borderId="1" xfId="0" applyFont="1" applyFill="1" applyBorder="1" applyAlignment="1">
      <alignment horizontal="left" vertical="top" wrapText="1"/>
    </xf>
    <xf numFmtId="0" fontId="0" fillId="5" borderId="1" xfId="0" applyFill="1" applyBorder="1" applyAlignment="1">
      <alignment horizontal="left" vertical="top" wrapText="1"/>
    </xf>
    <xf numFmtId="0" fontId="0" fillId="0" borderId="1" xfId="0" applyBorder="1" applyAlignment="1">
      <alignment horizontal="left" vertical="top" wrapText="1"/>
    </xf>
    <xf numFmtId="0" fontId="8" fillId="0" borderId="1" xfId="0" applyFont="1" applyFill="1" applyBorder="1" applyAlignment="1">
      <alignment vertical="top" wrapText="1"/>
    </xf>
    <xf numFmtId="0" fontId="12" fillId="0" borderId="1" xfId="0" applyFont="1" applyFill="1" applyBorder="1" applyAlignment="1">
      <alignment horizontal="left" vertical="top" wrapText="1"/>
    </xf>
    <xf numFmtId="0" fontId="0" fillId="8" borderId="1" xfId="0" applyFont="1" applyFill="1" applyBorder="1" applyAlignment="1">
      <alignment horizontal="left" vertical="top" wrapText="1"/>
    </xf>
    <xf numFmtId="49" fontId="10" fillId="0" borderId="0" xfId="0" applyNumberFormat="1" applyFont="1" applyAlignment="1">
      <alignment horizontal="right" vertical="center"/>
    </xf>
    <xf numFmtId="0" fontId="10" fillId="0" borderId="0" xfId="0" applyFont="1" applyAlignment="1">
      <alignment horizontal="right" vertical="center"/>
    </xf>
    <xf numFmtId="49" fontId="11" fillId="6" borderId="1" xfId="0" applyNumberFormat="1" applyFont="1" applyFill="1" applyBorder="1" applyAlignment="1">
      <alignment horizontal="center"/>
    </xf>
    <xf numFmtId="49" fontId="11" fillId="6" borderId="5" xfId="0" applyNumberFormat="1" applyFont="1" applyFill="1" applyBorder="1" applyAlignment="1">
      <alignment horizontal="center"/>
    </xf>
    <xf numFmtId="0" fontId="11" fillId="6" borderId="5" xfId="0" applyFont="1" applyFill="1" applyBorder="1" applyAlignment="1">
      <alignment horizontal="center"/>
    </xf>
    <xf numFmtId="49" fontId="10" fillId="0" borderId="1" xfId="0" applyNumberFormat="1" applyFont="1" applyFill="1" applyBorder="1" applyAlignment="1">
      <alignment horizontal="center" wrapText="1"/>
    </xf>
    <xf numFmtId="0" fontId="10" fillId="0" borderId="1" xfId="0" applyFont="1" applyFill="1" applyBorder="1" applyAlignment="1">
      <alignment horizontal="center"/>
    </xf>
    <xf numFmtId="49" fontId="10" fillId="0" borderId="1" xfId="0" applyNumberFormat="1" applyFont="1" applyFill="1" applyBorder="1" applyAlignment="1">
      <alignment horizontal="center"/>
    </xf>
    <xf numFmtId="0" fontId="4" fillId="9" borderId="1" xfId="0" applyFont="1" applyFill="1" applyBorder="1" applyAlignment="1">
      <alignment vertical="top" wrapText="1"/>
    </xf>
    <xf numFmtId="0" fontId="13" fillId="9" borderId="1" xfId="0" applyFont="1" applyFill="1" applyBorder="1" applyAlignment="1">
      <alignment horizontal="left" vertical="top" wrapText="1"/>
    </xf>
    <xf numFmtId="0" fontId="4" fillId="9" borderId="2" xfId="0" applyFont="1" applyFill="1" applyBorder="1" applyAlignment="1">
      <alignment vertical="top" wrapText="1"/>
    </xf>
    <xf numFmtId="0" fontId="24" fillId="5" borderId="1" xfId="5" applyFont="1" applyFill="1" applyBorder="1" applyAlignment="1">
      <alignment horizontal="left" vertical="top" wrapText="1"/>
    </xf>
    <xf numFmtId="0" fontId="10" fillId="5" borderId="0" xfId="0" applyFont="1" applyFill="1" applyBorder="1" applyAlignment="1">
      <alignment horizontal="left" vertical="top" wrapText="1"/>
    </xf>
    <xf numFmtId="0" fontId="11" fillId="0" borderId="1" xfId="0" applyFont="1" applyFill="1" applyBorder="1" applyAlignment="1">
      <alignment horizontal="left" vertical="top" wrapText="1"/>
    </xf>
    <xf numFmtId="0" fontId="10" fillId="0" borderId="0" xfId="0" applyFont="1" applyFill="1" applyBorder="1" applyAlignment="1">
      <alignment horizontal="left" vertical="top"/>
    </xf>
    <xf numFmtId="0" fontId="0" fillId="5" borderId="1" xfId="0" applyFont="1" applyFill="1" applyBorder="1" applyAlignment="1">
      <alignment horizontal="left" vertical="top" wrapText="1"/>
    </xf>
    <xf numFmtId="0" fontId="0" fillId="0" borderId="0" xfId="0" applyFont="1" applyAlignment="1">
      <alignment wrapText="1"/>
    </xf>
    <xf numFmtId="0" fontId="14" fillId="10" borderId="1" xfId="0" applyFont="1" applyFill="1" applyBorder="1" applyAlignment="1">
      <alignment horizontal="left" vertical="top" wrapText="1"/>
    </xf>
    <xf numFmtId="17" fontId="10" fillId="0" borderId="1" xfId="0" applyNumberFormat="1" applyFont="1" applyBorder="1" applyAlignment="1">
      <alignment horizontal="left" vertical="top"/>
    </xf>
    <xf numFmtId="0" fontId="3" fillId="0" borderId="0" xfId="0" applyFont="1" applyAlignment="1">
      <alignment horizontal="justify" vertical="center"/>
    </xf>
    <xf numFmtId="0" fontId="25" fillId="0" borderId="0" xfId="0" applyFont="1" applyAlignment="1">
      <alignment vertical="center"/>
    </xf>
    <xf numFmtId="0" fontId="19" fillId="0" borderId="1" xfId="5" applyFill="1" applyBorder="1" applyAlignment="1">
      <alignment vertical="top" wrapText="1"/>
    </xf>
    <xf numFmtId="0" fontId="24" fillId="0" borderId="1" xfId="5" applyFont="1" applyFill="1" applyBorder="1" applyAlignment="1">
      <alignment vertical="top" wrapText="1"/>
    </xf>
    <xf numFmtId="0" fontId="10" fillId="0" borderId="0" xfId="0" applyFont="1" applyFill="1" applyAlignment="1">
      <alignment vertical="top" wrapText="1"/>
    </xf>
    <xf numFmtId="0" fontId="10" fillId="0" borderId="0" xfId="0" applyFont="1" applyFill="1" applyAlignment="1">
      <alignment vertical="top"/>
    </xf>
    <xf numFmtId="0" fontId="5" fillId="0" borderId="6" xfId="0" applyFont="1" applyFill="1" applyBorder="1" applyAlignment="1">
      <alignment vertical="top" wrapText="1"/>
    </xf>
    <xf numFmtId="0" fontId="9" fillId="2" borderId="6" xfId="0" applyFont="1" applyFill="1" applyBorder="1" applyAlignment="1">
      <alignment horizontal="left" vertical="top"/>
    </xf>
    <xf numFmtId="0" fontId="9" fillId="2" borderId="0" xfId="0" applyFont="1" applyFill="1" applyBorder="1" applyAlignment="1">
      <alignment horizontal="left" vertical="top"/>
    </xf>
    <xf numFmtId="0" fontId="11" fillId="4" borderId="1" xfId="0" applyFont="1" applyFill="1" applyBorder="1" applyAlignment="1">
      <alignment horizontal="center" wrapText="1"/>
    </xf>
    <xf numFmtId="0" fontId="11" fillId="4" borderId="1" xfId="0" applyFont="1" applyFill="1" applyBorder="1" applyAlignment="1">
      <alignment horizontal="center"/>
    </xf>
    <xf numFmtId="0" fontId="1" fillId="0" borderId="3" xfId="0" quotePrefix="1" applyFont="1" applyFill="1" applyBorder="1" applyAlignment="1">
      <alignment vertical="top" wrapText="1"/>
    </xf>
  </cellXfs>
  <cellStyles count="6">
    <cellStyle name="Hyperlink" xfId="5" builtinId="8"/>
    <cellStyle name="Normal" xfId="0" builtinId="0"/>
    <cellStyle name="Normal 2" xfId="4" xr:uid="{4C537B7B-4C1F-5547-968F-73F642EACA5B}"/>
    <cellStyle name="Normal 2 3" xfId="1" xr:uid="{F99FFEF8-C2EA-8B46-BFDC-66B023F0995F}"/>
    <cellStyle name="Normal 9" xfId="2" xr:uid="{DCBFF15C-025D-CA4B-9BBB-0F67E02589C7}"/>
    <cellStyle name="Standard 2 5" xfId="3" xr:uid="{B5BA25AC-3E34-4D41-89FD-8E1B21305816}"/>
  </cellStyles>
  <dxfs count="113">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ining.ca/wp-content/uploads/dlm_uploads/2021/12/TSM-Program-Governance.pdf" TargetMode="External"/><Relationship Id="rId1" Type="http://schemas.openxmlformats.org/officeDocument/2006/relationships/hyperlink" Target="https://mining.ca/towards-sustainable-minin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ining.ca/wp-content/uploads/dlm_uploads/2021/12/TSM-Issues-Resolution-Policy.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CFC31-C6DF-ED49-B0E1-573016FF90A5}">
  <dimension ref="A1:D18"/>
  <sheetViews>
    <sheetView showGridLines="0" tabSelected="1" zoomScaleNormal="100" workbookViewId="0">
      <selection sqref="A1:B1"/>
    </sheetView>
  </sheetViews>
  <sheetFormatPr baseColWidth="10" defaultColWidth="11.1640625" defaultRowHeight="15"/>
  <cols>
    <col min="1" max="1" width="72.6640625" style="27" bestFit="1" customWidth="1"/>
    <col min="2" max="2" width="52.1640625" style="28" customWidth="1"/>
    <col min="3" max="16384" width="11.1640625" style="28"/>
  </cols>
  <sheetData>
    <row r="1" spans="1:4">
      <c r="A1" s="95" t="s">
        <v>4</v>
      </c>
      <c r="B1" s="96"/>
      <c r="C1" s="41"/>
      <c r="D1" s="41"/>
    </row>
    <row r="2" spans="1:4" s="45" customFormat="1">
      <c r="A2" s="42"/>
      <c r="B2" s="43" t="s">
        <v>181</v>
      </c>
    </row>
    <row r="3" spans="1:4" ht="16">
      <c r="A3" s="33" t="s">
        <v>166</v>
      </c>
      <c r="B3" s="33" t="s">
        <v>351</v>
      </c>
    </row>
    <row r="4" spans="1:4" ht="16">
      <c r="A4" s="33" t="s">
        <v>167</v>
      </c>
      <c r="B4" s="33" t="s">
        <v>352</v>
      </c>
    </row>
    <row r="5" spans="1:4" ht="16">
      <c r="A5" s="33" t="s">
        <v>170</v>
      </c>
      <c r="B5" s="33" t="s">
        <v>353</v>
      </c>
    </row>
    <row r="6" spans="1:4" ht="16">
      <c r="A6" s="33" t="s">
        <v>171</v>
      </c>
      <c r="B6" s="33" t="s">
        <v>353</v>
      </c>
    </row>
    <row r="7" spans="1:4" ht="32">
      <c r="A7" s="33" t="s">
        <v>176</v>
      </c>
      <c r="B7" s="33" t="s">
        <v>354</v>
      </c>
    </row>
    <row r="8" spans="1:4" ht="32">
      <c r="A8" s="33" t="s">
        <v>177</v>
      </c>
      <c r="B8" s="35" t="s">
        <v>355</v>
      </c>
    </row>
    <row r="9" spans="1:4" ht="16">
      <c r="A9" s="33" t="s">
        <v>168</v>
      </c>
      <c r="B9" s="35" t="s">
        <v>356</v>
      </c>
    </row>
    <row r="10" spans="1:4" ht="100.25" customHeight="1">
      <c r="A10" s="33" t="s">
        <v>169</v>
      </c>
      <c r="B10" s="33" t="s">
        <v>357</v>
      </c>
    </row>
    <row r="11" spans="1:4" ht="64">
      <c r="A11" s="33" t="s">
        <v>172</v>
      </c>
      <c r="B11" s="33" t="s">
        <v>791</v>
      </c>
    </row>
    <row r="12" spans="1:4" ht="56.5" customHeight="1">
      <c r="A12" s="33" t="s">
        <v>173</v>
      </c>
      <c r="B12" s="33" t="s">
        <v>358</v>
      </c>
    </row>
    <row r="13" spans="1:4" ht="16">
      <c r="A13" s="33" t="s">
        <v>178</v>
      </c>
      <c r="B13" s="35" t="s">
        <v>359</v>
      </c>
    </row>
    <row r="14" spans="1:4" ht="313" customHeight="1">
      <c r="A14" s="33" t="s">
        <v>179</v>
      </c>
      <c r="B14" s="34" t="s">
        <v>811</v>
      </c>
    </row>
    <row r="15" spans="1:4" ht="112">
      <c r="A15" s="33" t="s">
        <v>174</v>
      </c>
      <c r="B15" s="33" t="s">
        <v>360</v>
      </c>
    </row>
    <row r="16" spans="1:4" ht="128">
      <c r="A16" s="33" t="s">
        <v>175</v>
      </c>
      <c r="B16" s="33" t="s">
        <v>361</v>
      </c>
    </row>
    <row r="17" spans="1:2" s="38" customFormat="1">
      <c r="A17" s="44"/>
    </row>
    <row r="18" spans="1:2" s="38" customFormat="1" ht="16">
      <c r="A18" s="33" t="s">
        <v>180</v>
      </c>
      <c r="B18" s="87">
        <v>44197</v>
      </c>
    </row>
  </sheetData>
  <mergeCells count="1">
    <mergeCell ref="A1:B1"/>
  </mergeCells>
  <pageMargins left="0.7" right="0.7" top="0.78740157499999996" bottom="0.78740157499999996"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6F2AC-0D0D-7B4B-B677-54DB7BC67EBC}">
  <dimension ref="A1:F58"/>
  <sheetViews>
    <sheetView showGridLines="0" zoomScaleNormal="100" workbookViewId="0">
      <pane ySplit="1" topLeftCell="A2" activePane="bottomLeft" state="frozen"/>
      <selection pane="bottomLeft" activeCell="E3" sqref="E3"/>
    </sheetView>
  </sheetViews>
  <sheetFormatPr baseColWidth="10" defaultColWidth="10.6640625" defaultRowHeight="15"/>
  <cols>
    <col min="1" max="2" width="28.83203125" style="28" customWidth="1"/>
    <col min="3" max="3" width="12.1640625" style="28" customWidth="1"/>
    <col min="4" max="5" width="28.83203125" style="27" customWidth="1"/>
    <col min="6" max="16384" width="10.6640625" style="28"/>
  </cols>
  <sheetData>
    <row r="1" spans="1:6" ht="32" customHeight="1">
      <c r="A1" s="77" t="s">
        <v>0</v>
      </c>
      <c r="B1" s="77" t="s">
        <v>1</v>
      </c>
      <c r="C1" s="78" t="s">
        <v>629</v>
      </c>
      <c r="D1" s="79" t="s">
        <v>3</v>
      </c>
      <c r="E1" s="77" t="s">
        <v>630</v>
      </c>
    </row>
    <row r="2" spans="1:6" s="38" customFormat="1" ht="208" customHeight="1">
      <c r="A2" s="31" t="s">
        <v>156</v>
      </c>
      <c r="B2" s="40"/>
      <c r="C2" s="86" t="s">
        <v>293</v>
      </c>
      <c r="D2" s="30" t="s">
        <v>696</v>
      </c>
      <c r="E2" s="30" t="s">
        <v>806</v>
      </c>
    </row>
    <row r="3" spans="1:6" ht="224">
      <c r="A3" s="37" t="s">
        <v>43</v>
      </c>
      <c r="B3" s="35"/>
      <c r="C3" s="34" t="s">
        <v>293</v>
      </c>
      <c r="D3" s="33" t="s">
        <v>714</v>
      </c>
      <c r="E3" s="33" t="s">
        <v>669</v>
      </c>
      <c r="F3" s="44"/>
    </row>
    <row r="4" spans="1:6" ht="335" customHeight="1">
      <c r="A4" s="37" t="s">
        <v>115</v>
      </c>
      <c r="B4" s="35"/>
      <c r="C4" s="34" t="s">
        <v>293</v>
      </c>
      <c r="D4" s="34" t="s">
        <v>715</v>
      </c>
      <c r="E4" s="33" t="s">
        <v>670</v>
      </c>
    </row>
    <row r="5" spans="1:6" ht="144">
      <c r="A5" s="37" t="s">
        <v>44</v>
      </c>
      <c r="B5" s="35"/>
      <c r="C5" s="34" t="s">
        <v>294</v>
      </c>
      <c r="D5" s="48" t="s">
        <v>716</v>
      </c>
      <c r="E5" s="33" t="s">
        <v>670</v>
      </c>
    </row>
    <row r="6" spans="1:6" ht="176">
      <c r="A6" s="37" t="s">
        <v>114</v>
      </c>
      <c r="B6" s="35"/>
      <c r="C6" s="34" t="s">
        <v>294</v>
      </c>
      <c r="D6" s="34" t="s">
        <v>717</v>
      </c>
      <c r="E6" s="33" t="s">
        <v>670</v>
      </c>
    </row>
    <row r="7" spans="1:6" ht="144">
      <c r="A7" s="37" t="s">
        <v>45</v>
      </c>
      <c r="B7" s="35"/>
      <c r="C7" s="34" t="s">
        <v>293</v>
      </c>
      <c r="D7" s="48" t="s">
        <v>671</v>
      </c>
      <c r="E7" s="33"/>
    </row>
    <row r="8" spans="1:6" s="38" customFormat="1" ht="224">
      <c r="A8" s="31" t="s">
        <v>157</v>
      </c>
      <c r="B8" s="31"/>
      <c r="C8" s="86" t="s">
        <v>293</v>
      </c>
      <c r="D8" s="30" t="s">
        <v>672</v>
      </c>
      <c r="E8" s="30" t="s">
        <v>674</v>
      </c>
    </row>
    <row r="9" spans="1:6" ht="208">
      <c r="A9" s="37" t="s">
        <v>46</v>
      </c>
      <c r="B9" s="35"/>
      <c r="C9" s="34" t="s">
        <v>293</v>
      </c>
      <c r="D9" s="33" t="s">
        <v>676</v>
      </c>
      <c r="E9" s="33" t="s">
        <v>621</v>
      </c>
    </row>
    <row r="10" spans="1:6" ht="192">
      <c r="A10" s="37" t="s">
        <v>116</v>
      </c>
      <c r="B10" s="35"/>
      <c r="C10" s="34" t="s">
        <v>293</v>
      </c>
      <c r="D10" s="48" t="s">
        <v>677</v>
      </c>
      <c r="E10" s="33" t="s">
        <v>673</v>
      </c>
    </row>
    <row r="11" spans="1:6" ht="128">
      <c r="A11" s="37" t="s">
        <v>117</v>
      </c>
      <c r="B11" s="35"/>
      <c r="C11" s="34" t="s">
        <v>293</v>
      </c>
      <c r="D11" s="33" t="s">
        <v>675</v>
      </c>
      <c r="E11" s="33"/>
    </row>
    <row r="12" spans="1:6" ht="350">
      <c r="A12" s="37" t="s">
        <v>47</v>
      </c>
      <c r="B12" s="35"/>
      <c r="C12" s="34" t="s">
        <v>294</v>
      </c>
      <c r="D12" s="33" t="s">
        <v>718</v>
      </c>
      <c r="E12" s="33" t="s">
        <v>622</v>
      </c>
    </row>
    <row r="13" spans="1:6" s="38" customFormat="1" ht="112">
      <c r="A13" s="31" t="s">
        <v>158</v>
      </c>
      <c r="B13" s="31"/>
      <c r="C13" s="31" t="s">
        <v>294</v>
      </c>
      <c r="D13" s="30" t="s">
        <v>678</v>
      </c>
      <c r="E13" s="30" t="s">
        <v>674</v>
      </c>
    </row>
    <row r="14" spans="1:6" ht="160">
      <c r="A14" s="37" t="s">
        <v>48</v>
      </c>
      <c r="B14" s="35"/>
      <c r="C14" s="34" t="s">
        <v>294</v>
      </c>
      <c r="D14" s="34" t="s">
        <v>679</v>
      </c>
      <c r="E14" s="33" t="s">
        <v>402</v>
      </c>
    </row>
    <row r="15" spans="1:6" ht="144">
      <c r="A15" s="37" t="s">
        <v>49</v>
      </c>
      <c r="B15" s="35"/>
      <c r="C15" s="34" t="s">
        <v>294</v>
      </c>
      <c r="D15" s="33" t="s">
        <v>680</v>
      </c>
      <c r="E15" s="33" t="s">
        <v>404</v>
      </c>
    </row>
    <row r="16" spans="1:6" ht="144">
      <c r="A16" s="37" t="s">
        <v>118</v>
      </c>
      <c r="B16" s="35"/>
      <c r="C16" s="34" t="s">
        <v>294</v>
      </c>
      <c r="D16" s="33" t="s">
        <v>680</v>
      </c>
      <c r="E16" s="33" t="s">
        <v>404</v>
      </c>
    </row>
    <row r="17" spans="1:5" ht="64">
      <c r="A17" s="37" t="s">
        <v>50</v>
      </c>
      <c r="B17" s="35"/>
      <c r="C17" s="34" t="s">
        <v>295</v>
      </c>
      <c r="D17" s="33" t="s">
        <v>370</v>
      </c>
      <c r="E17" s="33"/>
    </row>
    <row r="18" spans="1:5" ht="304">
      <c r="A18" s="37" t="s">
        <v>51</v>
      </c>
      <c r="B18" s="35"/>
      <c r="C18" s="34" t="s">
        <v>293</v>
      </c>
      <c r="D18" s="34" t="s">
        <v>681</v>
      </c>
      <c r="E18" s="33" t="s">
        <v>403</v>
      </c>
    </row>
    <row r="19" spans="1:5" ht="112">
      <c r="A19" s="37" t="s">
        <v>52</v>
      </c>
      <c r="B19" s="35"/>
      <c r="C19" s="34" t="s">
        <v>294</v>
      </c>
      <c r="D19" s="34" t="s">
        <v>682</v>
      </c>
      <c r="E19" s="33"/>
    </row>
    <row r="20" spans="1:5" s="38" customFormat="1" ht="224">
      <c r="A20" s="31" t="s">
        <v>159</v>
      </c>
      <c r="B20" s="31"/>
      <c r="C20" s="31" t="s">
        <v>294</v>
      </c>
      <c r="D20" s="30" t="s">
        <v>683</v>
      </c>
      <c r="E20" s="30" t="s">
        <v>404</v>
      </c>
    </row>
    <row r="21" spans="1:5" ht="80">
      <c r="A21" s="33" t="s">
        <v>119</v>
      </c>
      <c r="B21" s="35"/>
      <c r="C21" s="34" t="s">
        <v>295</v>
      </c>
      <c r="D21" s="33" t="s">
        <v>370</v>
      </c>
      <c r="E21" s="33"/>
    </row>
    <row r="22" spans="1:5" ht="80">
      <c r="A22" s="33" t="s">
        <v>53</v>
      </c>
      <c r="B22" s="35"/>
      <c r="C22" s="34" t="s">
        <v>295</v>
      </c>
      <c r="D22" s="33" t="s">
        <v>370</v>
      </c>
      <c r="E22" s="33"/>
    </row>
    <row r="23" spans="1:5" ht="144">
      <c r="A23" s="33" t="s">
        <v>120</v>
      </c>
      <c r="B23" s="33" t="s">
        <v>121</v>
      </c>
      <c r="C23" s="34" t="s">
        <v>295</v>
      </c>
      <c r="D23" s="33" t="s">
        <v>370</v>
      </c>
      <c r="E23" s="33"/>
    </row>
    <row r="24" spans="1:5" ht="48">
      <c r="A24" s="33" t="s">
        <v>54</v>
      </c>
      <c r="B24" s="35"/>
      <c r="C24" s="34" t="s">
        <v>295</v>
      </c>
      <c r="D24" s="33" t="s">
        <v>370</v>
      </c>
      <c r="E24" s="33"/>
    </row>
    <row r="25" spans="1:5" ht="80">
      <c r="A25" s="33" t="s">
        <v>122</v>
      </c>
      <c r="B25" s="35"/>
      <c r="C25" s="34" t="s">
        <v>294</v>
      </c>
      <c r="D25" s="54" t="s">
        <v>684</v>
      </c>
      <c r="E25" s="33"/>
    </row>
    <row r="26" spans="1:5" ht="80">
      <c r="A26" s="33" t="s">
        <v>55</v>
      </c>
      <c r="B26" s="35"/>
      <c r="C26" s="34" t="s">
        <v>294</v>
      </c>
      <c r="D26" s="54" t="s">
        <v>684</v>
      </c>
      <c r="E26" s="33"/>
    </row>
    <row r="27" spans="1:5" ht="144">
      <c r="A27" s="33" t="s">
        <v>56</v>
      </c>
      <c r="B27" s="35"/>
      <c r="C27" s="34" t="s">
        <v>294</v>
      </c>
      <c r="D27" s="54" t="s">
        <v>684</v>
      </c>
      <c r="E27" s="33"/>
    </row>
    <row r="28" spans="1:5" ht="201" customHeight="1">
      <c r="A28" s="33" t="s">
        <v>57</v>
      </c>
      <c r="B28" s="35"/>
      <c r="C28" s="34" t="s">
        <v>293</v>
      </c>
      <c r="D28" s="54" t="s">
        <v>623</v>
      </c>
      <c r="E28" s="33"/>
    </row>
    <row r="29" spans="1:5" ht="80">
      <c r="A29" s="33" t="s">
        <v>58</v>
      </c>
      <c r="B29" s="35"/>
      <c r="C29" s="34" t="s">
        <v>295</v>
      </c>
      <c r="D29" s="33" t="s">
        <v>370</v>
      </c>
      <c r="E29" s="33"/>
    </row>
    <row r="30" spans="1:5" s="83" customFormat="1" ht="208">
      <c r="A30" s="31" t="s">
        <v>160</v>
      </c>
      <c r="B30" s="31"/>
      <c r="C30" s="86" t="s">
        <v>293</v>
      </c>
      <c r="D30" s="30" t="s">
        <v>685</v>
      </c>
      <c r="E30" s="30" t="s">
        <v>686</v>
      </c>
    </row>
    <row r="31" spans="1:5" ht="48">
      <c r="A31" s="33" t="s">
        <v>59</v>
      </c>
      <c r="B31" s="35"/>
      <c r="C31" s="34" t="s">
        <v>644</v>
      </c>
      <c r="D31" s="34" t="s">
        <v>644</v>
      </c>
      <c r="E31" s="34" t="s">
        <v>644</v>
      </c>
    </row>
    <row r="32" spans="1:5" ht="80">
      <c r="A32" s="33" t="s">
        <v>60</v>
      </c>
      <c r="B32" s="35"/>
      <c r="C32" s="34" t="s">
        <v>644</v>
      </c>
      <c r="D32" s="34" t="s">
        <v>644</v>
      </c>
      <c r="E32" s="34" t="s">
        <v>644</v>
      </c>
    </row>
    <row r="33" spans="1:5" ht="112">
      <c r="A33" s="33" t="s">
        <v>123</v>
      </c>
      <c r="B33" s="35"/>
      <c r="C33" s="34" t="s">
        <v>644</v>
      </c>
      <c r="D33" s="34" t="s">
        <v>644</v>
      </c>
      <c r="E33" s="34" t="s">
        <v>644</v>
      </c>
    </row>
    <row r="34" spans="1:5" ht="80">
      <c r="A34" s="33" t="s">
        <v>61</v>
      </c>
      <c r="B34" s="35"/>
      <c r="C34" s="34" t="s">
        <v>644</v>
      </c>
      <c r="D34" s="34" t="s">
        <v>644</v>
      </c>
      <c r="E34" s="34" t="s">
        <v>644</v>
      </c>
    </row>
    <row r="35" spans="1:5" s="83" customFormat="1" ht="208">
      <c r="A35" s="31" t="s">
        <v>161</v>
      </c>
      <c r="B35" s="31"/>
      <c r="C35" s="86" t="s">
        <v>293</v>
      </c>
      <c r="D35" s="30" t="s">
        <v>685</v>
      </c>
      <c r="E35" s="30" t="s">
        <v>687</v>
      </c>
    </row>
    <row r="36" spans="1:5" ht="112">
      <c r="A36" s="33" t="s">
        <v>62</v>
      </c>
      <c r="B36" s="35"/>
      <c r="C36" s="34" t="s">
        <v>644</v>
      </c>
      <c r="D36" s="34" t="s">
        <v>644</v>
      </c>
      <c r="E36" s="34" t="s">
        <v>644</v>
      </c>
    </row>
    <row r="37" spans="1:5" ht="112">
      <c r="A37" s="33" t="s">
        <v>63</v>
      </c>
      <c r="B37" s="35"/>
      <c r="C37" s="34" t="s">
        <v>644</v>
      </c>
      <c r="D37" s="34" t="s">
        <v>644</v>
      </c>
      <c r="E37" s="34" t="s">
        <v>644</v>
      </c>
    </row>
    <row r="38" spans="1:5" ht="48">
      <c r="A38" s="33" t="s">
        <v>124</v>
      </c>
      <c r="B38" s="35"/>
      <c r="C38" s="34" t="s">
        <v>644</v>
      </c>
      <c r="D38" s="34" t="s">
        <v>644</v>
      </c>
      <c r="E38" s="34" t="s">
        <v>644</v>
      </c>
    </row>
    <row r="39" spans="1:5" ht="112">
      <c r="A39" s="33" t="s">
        <v>64</v>
      </c>
      <c r="B39" s="35"/>
      <c r="C39" s="34" t="s">
        <v>644</v>
      </c>
      <c r="D39" s="34" t="s">
        <v>644</v>
      </c>
      <c r="E39" s="34" t="s">
        <v>644</v>
      </c>
    </row>
    <row r="40" spans="1:5" s="83" customFormat="1" ht="144">
      <c r="A40" s="31" t="s">
        <v>162</v>
      </c>
      <c r="B40" s="31"/>
      <c r="C40" s="86" t="s">
        <v>293</v>
      </c>
      <c r="D40" s="30" t="s">
        <v>688</v>
      </c>
      <c r="E40" s="30" t="s">
        <v>689</v>
      </c>
    </row>
    <row r="41" spans="1:5" ht="128">
      <c r="A41" s="33" t="s">
        <v>65</v>
      </c>
      <c r="B41" s="33" t="s">
        <v>125</v>
      </c>
      <c r="C41" s="34" t="s">
        <v>295</v>
      </c>
      <c r="D41" s="33" t="s">
        <v>370</v>
      </c>
      <c r="E41" s="33"/>
    </row>
    <row r="42" spans="1:5" ht="112">
      <c r="A42" s="37" t="s">
        <v>66</v>
      </c>
      <c r="B42" s="35"/>
      <c r="C42" s="34" t="s">
        <v>295</v>
      </c>
      <c r="D42" s="33" t="s">
        <v>370</v>
      </c>
      <c r="E42" s="33"/>
    </row>
    <row r="43" spans="1:5" s="38" customFormat="1" ht="176">
      <c r="A43" s="31" t="s">
        <v>163</v>
      </c>
      <c r="B43" s="31"/>
      <c r="C43" s="31" t="s">
        <v>294</v>
      </c>
      <c r="D43" s="30" t="s">
        <v>688</v>
      </c>
      <c r="E43" s="30" t="s">
        <v>690</v>
      </c>
    </row>
    <row r="44" spans="1:5" ht="208">
      <c r="A44" s="33" t="s">
        <v>67</v>
      </c>
      <c r="B44" s="35"/>
      <c r="C44" s="34" t="s">
        <v>295</v>
      </c>
      <c r="D44" s="37" t="s">
        <v>370</v>
      </c>
      <c r="E44" s="33"/>
    </row>
    <row r="45" spans="1:5" ht="48">
      <c r="A45" s="33" t="s">
        <v>68</v>
      </c>
      <c r="B45" s="35"/>
      <c r="C45" s="34" t="s">
        <v>295</v>
      </c>
      <c r="D45" s="37" t="s">
        <v>370</v>
      </c>
      <c r="E45" s="33"/>
    </row>
    <row r="46" spans="1:5" ht="96">
      <c r="A46" s="33" t="s">
        <v>69</v>
      </c>
      <c r="B46" s="35"/>
      <c r="C46" s="34" t="s">
        <v>295</v>
      </c>
      <c r="D46" s="37" t="s">
        <v>370</v>
      </c>
      <c r="E46" s="33"/>
    </row>
    <row r="47" spans="1:5" ht="160">
      <c r="A47" s="33" t="s">
        <v>70</v>
      </c>
      <c r="B47" s="35"/>
      <c r="C47" s="34" t="s">
        <v>293</v>
      </c>
      <c r="D47" s="54" t="s">
        <v>693</v>
      </c>
      <c r="E47" s="33"/>
    </row>
    <row r="48" spans="1:5" ht="96">
      <c r="A48" s="33" t="s">
        <v>71</v>
      </c>
      <c r="B48" s="35"/>
      <c r="C48" s="34" t="s">
        <v>295</v>
      </c>
      <c r="D48" s="37" t="s">
        <v>370</v>
      </c>
      <c r="E48" s="33"/>
    </row>
    <row r="49" spans="1:5" ht="48">
      <c r="A49" s="33" t="s">
        <v>72</v>
      </c>
      <c r="B49" s="35"/>
      <c r="C49" s="34" t="s">
        <v>295</v>
      </c>
      <c r="D49" s="37" t="s">
        <v>370</v>
      </c>
      <c r="E49" s="33"/>
    </row>
    <row r="50" spans="1:5" ht="64">
      <c r="A50" s="33" t="s">
        <v>73</v>
      </c>
      <c r="B50" s="35"/>
      <c r="C50" s="34" t="s">
        <v>293</v>
      </c>
      <c r="D50" s="54" t="s">
        <v>693</v>
      </c>
      <c r="E50" s="33"/>
    </row>
    <row r="51" spans="1:5" s="38" customFormat="1" ht="208">
      <c r="A51" s="31" t="s">
        <v>164</v>
      </c>
      <c r="B51" s="31"/>
      <c r="C51" s="31" t="s">
        <v>294</v>
      </c>
      <c r="D51" s="30" t="s">
        <v>692</v>
      </c>
      <c r="E51" s="30" t="s">
        <v>691</v>
      </c>
    </row>
    <row r="52" spans="1:5" ht="128">
      <c r="A52" s="33" t="s">
        <v>74</v>
      </c>
      <c r="B52" s="35"/>
      <c r="C52" s="34" t="s">
        <v>295</v>
      </c>
      <c r="D52" s="33" t="s">
        <v>370</v>
      </c>
      <c r="E52" s="33"/>
    </row>
    <row r="53" spans="1:5" ht="80">
      <c r="A53" s="33" t="s">
        <v>75</v>
      </c>
      <c r="B53" s="35"/>
      <c r="C53" s="34" t="s">
        <v>295</v>
      </c>
      <c r="D53" s="33" t="s">
        <v>688</v>
      </c>
      <c r="E53" s="33" t="s">
        <v>644</v>
      </c>
    </row>
    <row r="54" spans="1:5" ht="32">
      <c r="A54" s="33" t="s">
        <v>76</v>
      </c>
      <c r="B54" s="35"/>
      <c r="C54" s="34" t="s">
        <v>295</v>
      </c>
      <c r="D54" s="33" t="s">
        <v>370</v>
      </c>
      <c r="E54" s="33"/>
    </row>
    <row r="55" spans="1:5" ht="64">
      <c r="A55" s="33" t="s">
        <v>77</v>
      </c>
      <c r="B55" s="35"/>
      <c r="C55" s="34" t="s">
        <v>295</v>
      </c>
      <c r="D55" s="33" t="s">
        <v>370</v>
      </c>
      <c r="E55" s="33"/>
    </row>
    <row r="56" spans="1:5" s="38" customFormat="1" ht="96">
      <c r="A56" s="31" t="s">
        <v>165</v>
      </c>
      <c r="B56" s="31"/>
      <c r="C56" s="86" t="s">
        <v>293</v>
      </c>
      <c r="D56" s="30" t="s">
        <v>694</v>
      </c>
      <c r="E56" s="30" t="s">
        <v>695</v>
      </c>
    </row>
    <row r="57" spans="1:5" ht="96">
      <c r="A57" s="33" t="s">
        <v>78</v>
      </c>
      <c r="B57" s="35"/>
      <c r="C57" s="34" t="s">
        <v>293</v>
      </c>
      <c r="D57" s="33" t="s">
        <v>644</v>
      </c>
      <c r="E57" s="33" t="s">
        <v>644</v>
      </c>
    </row>
    <row r="58" spans="1:5" ht="64">
      <c r="A58" s="33" t="s">
        <v>79</v>
      </c>
      <c r="B58" s="35"/>
      <c r="C58" s="34" t="s">
        <v>294</v>
      </c>
      <c r="D58" s="33" t="s">
        <v>644</v>
      </c>
      <c r="E58" s="33" t="s">
        <v>644</v>
      </c>
    </row>
  </sheetData>
  <conditionalFormatting sqref="C13 C20 C43 C51">
    <cfRule type="containsText" dxfId="79" priority="113" operator="containsText" text="Not met">
      <formula>NOT(ISERROR(SEARCH("Not met",C13)))</formula>
    </cfRule>
    <cfRule type="containsText" dxfId="78" priority="114" operator="containsText" text="Partially met">
      <formula>NOT(ISERROR(SEARCH("Partially met",C13)))</formula>
    </cfRule>
    <cfRule type="containsText" dxfId="77" priority="115" operator="containsText" text="Met">
      <formula>NOT(ISERROR(SEARCH("Met",C13)))</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5646AE1-2F91-D449-A176-044869033885}">
          <x14:formula1>
            <xm:f>'Colour coding'!$A$1:$A$3</xm:f>
          </x14:formula1>
          <xm:sqref>C20 C13 C43 C51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2C8E7-8421-C54A-A9CF-342ABEB8F408}">
  <dimension ref="A1:E14"/>
  <sheetViews>
    <sheetView showGridLines="0" workbookViewId="0">
      <selection activeCell="H3" sqref="H3"/>
    </sheetView>
  </sheetViews>
  <sheetFormatPr baseColWidth="10" defaultColWidth="10.6640625" defaultRowHeight="15"/>
  <cols>
    <col min="1" max="2" width="28.83203125" style="28" customWidth="1"/>
    <col min="3" max="3" width="12.1640625" style="28" customWidth="1"/>
    <col min="4" max="5" width="28.83203125" style="28" customWidth="1"/>
    <col min="6" max="16384" width="10.6640625" style="28"/>
  </cols>
  <sheetData>
    <row r="1" spans="1:5" ht="32">
      <c r="A1" s="77" t="s">
        <v>0</v>
      </c>
      <c r="B1" s="77" t="s">
        <v>1</v>
      </c>
      <c r="C1" s="78" t="s">
        <v>629</v>
      </c>
      <c r="D1" s="79" t="s">
        <v>3</v>
      </c>
      <c r="E1" s="77" t="s">
        <v>630</v>
      </c>
    </row>
    <row r="2" spans="1:5" ht="192">
      <c r="A2" s="31" t="s">
        <v>407</v>
      </c>
      <c r="B2" s="31"/>
      <c r="C2" s="31" t="s">
        <v>293</v>
      </c>
      <c r="D2" s="30" t="s">
        <v>697</v>
      </c>
      <c r="E2" s="30" t="s">
        <v>807</v>
      </c>
    </row>
    <row r="3" spans="1:5" ht="208">
      <c r="A3" s="33" t="s">
        <v>408</v>
      </c>
      <c r="B3" s="35"/>
      <c r="C3" s="33" t="s">
        <v>293</v>
      </c>
      <c r="D3" s="33" t="s">
        <v>409</v>
      </c>
      <c r="E3" s="33" t="s">
        <v>698</v>
      </c>
    </row>
    <row r="4" spans="1:5" ht="96">
      <c r="A4" s="33" t="s">
        <v>410</v>
      </c>
      <c r="B4" s="35"/>
      <c r="C4" s="33" t="s">
        <v>293</v>
      </c>
      <c r="D4" s="33" t="s">
        <v>618</v>
      </c>
      <c r="E4" s="33" t="s">
        <v>413</v>
      </c>
    </row>
    <row r="5" spans="1:5" ht="112">
      <c r="A5" s="33" t="s">
        <v>411</v>
      </c>
      <c r="B5" s="35"/>
      <c r="C5" s="33" t="s">
        <v>294</v>
      </c>
      <c r="D5" s="33" t="s">
        <v>619</v>
      </c>
      <c r="E5" s="33" t="s">
        <v>413</v>
      </c>
    </row>
    <row r="6" spans="1:5" ht="128">
      <c r="A6" s="33" t="s">
        <v>412</v>
      </c>
      <c r="B6" s="35"/>
      <c r="C6" s="33" t="s">
        <v>293</v>
      </c>
      <c r="D6" s="33" t="s">
        <v>620</v>
      </c>
      <c r="E6" s="33" t="s">
        <v>413</v>
      </c>
    </row>
    <row r="7" spans="1:5" ht="144">
      <c r="A7" s="33" t="s">
        <v>414</v>
      </c>
      <c r="B7" s="35"/>
      <c r="C7" s="33" t="s">
        <v>294</v>
      </c>
      <c r="D7" s="33" t="s">
        <v>415</v>
      </c>
      <c r="E7" s="33" t="s">
        <v>413</v>
      </c>
    </row>
    <row r="8" spans="1:5" ht="176">
      <c r="A8" s="31" t="s">
        <v>416</v>
      </c>
      <c r="B8" s="31"/>
      <c r="C8" s="31" t="s">
        <v>293</v>
      </c>
      <c r="D8" s="30" t="s">
        <v>699</v>
      </c>
      <c r="E8" s="30" t="s">
        <v>700</v>
      </c>
    </row>
    <row r="9" spans="1:5" ht="64">
      <c r="A9" s="33" t="s">
        <v>417</v>
      </c>
      <c r="B9" s="35"/>
      <c r="C9" s="35" t="s">
        <v>644</v>
      </c>
      <c r="D9" s="35" t="s">
        <v>644</v>
      </c>
      <c r="E9" s="35" t="s">
        <v>644</v>
      </c>
    </row>
    <row r="10" spans="1:5" ht="192">
      <c r="A10" s="33" t="s">
        <v>418</v>
      </c>
      <c r="B10" s="35"/>
      <c r="C10" s="35" t="s">
        <v>644</v>
      </c>
      <c r="D10" s="35" t="s">
        <v>644</v>
      </c>
      <c r="E10" s="35" t="s">
        <v>644</v>
      </c>
    </row>
    <row r="11" spans="1:5" ht="160">
      <c r="A11" s="33" t="s">
        <v>419</v>
      </c>
      <c r="B11" s="35"/>
      <c r="C11" s="35" t="s">
        <v>644</v>
      </c>
      <c r="D11" s="35" t="s">
        <v>644</v>
      </c>
      <c r="E11" s="35" t="s">
        <v>644</v>
      </c>
    </row>
    <row r="12" spans="1:5" ht="192">
      <c r="A12" s="31" t="s">
        <v>420</v>
      </c>
      <c r="B12" s="31"/>
      <c r="C12" s="30" t="s">
        <v>293</v>
      </c>
      <c r="D12" s="30" t="s">
        <v>702</v>
      </c>
      <c r="E12" s="30" t="s">
        <v>701</v>
      </c>
    </row>
    <row r="13" spans="1:5" ht="176">
      <c r="A13" s="33" t="s">
        <v>421</v>
      </c>
      <c r="B13" s="35"/>
      <c r="C13" s="35" t="s">
        <v>644</v>
      </c>
      <c r="D13" s="35" t="s">
        <v>644</v>
      </c>
      <c r="E13" s="35" t="s">
        <v>644</v>
      </c>
    </row>
    <row r="14" spans="1:5" ht="192">
      <c r="A14" s="33" t="s">
        <v>422</v>
      </c>
      <c r="B14" s="35"/>
      <c r="C14" s="35" t="s">
        <v>644</v>
      </c>
      <c r="D14" s="35" t="s">
        <v>644</v>
      </c>
      <c r="E14" s="35" t="s">
        <v>644</v>
      </c>
    </row>
  </sheetData>
  <conditionalFormatting sqref="C2 C8 C12">
    <cfRule type="containsText" dxfId="76" priority="74" operator="containsText" text="Not met">
      <formula>NOT(ISERROR(SEARCH("Not met",C2)))</formula>
    </cfRule>
    <cfRule type="containsText" dxfId="75" priority="75" operator="containsText" text="Partially met">
      <formula>NOT(ISERROR(SEARCH("Partially met",C2)))</formula>
    </cfRule>
    <cfRule type="containsText" dxfId="74" priority="76" operator="containsText" text="Met">
      <formula>NOT(ISERROR(SEARCH("Met",C2)))</formula>
    </cfRule>
  </conditionalFormatting>
  <conditionalFormatting sqref="C2 C8 C12">
    <cfRule type="containsText" dxfId="73" priority="70" operator="containsText" text="Not met">
      <formula>NOT(ISERROR(SEARCH("Not met",C2)))</formula>
    </cfRule>
    <cfRule type="containsText" dxfId="72" priority="71" operator="containsText" text="Partially met">
      <formula>NOT(ISERROR(SEARCH("Partially met",C2)))</formula>
    </cfRule>
    <cfRule type="containsText" dxfId="71" priority="72" operator="containsText" text="Met">
      <formula>NOT(ISERROR(SEARCH("Met",C2)))</formula>
    </cfRule>
    <cfRule type="containsText" dxfId="70" priority="73" operator="containsText" text="Exceeded">
      <formula>NOT(ISERROR(SEARCH("Exceeded",C2)))</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A01DA-5425-BA46-B4D2-E2175C2A44DA}">
  <dimension ref="A1:E19"/>
  <sheetViews>
    <sheetView showGridLines="0" workbookViewId="0">
      <selection activeCell="D2" sqref="D2"/>
    </sheetView>
  </sheetViews>
  <sheetFormatPr baseColWidth="10" defaultColWidth="11.1640625" defaultRowHeight="15"/>
  <cols>
    <col min="1" max="2" width="28.83203125" style="28" customWidth="1"/>
    <col min="3" max="3" width="12.1640625" style="28" customWidth="1"/>
    <col min="4" max="4" width="28.83203125" style="28" customWidth="1"/>
    <col min="5" max="5" width="103.1640625" style="28" customWidth="1"/>
    <col min="6" max="16384" width="11.1640625" style="28"/>
  </cols>
  <sheetData>
    <row r="1" spans="1:5" ht="32">
      <c r="A1" s="77" t="s">
        <v>0</v>
      </c>
      <c r="B1" s="77" t="s">
        <v>1</v>
      </c>
      <c r="C1" s="78" t="s">
        <v>629</v>
      </c>
      <c r="D1" s="79" t="s">
        <v>3</v>
      </c>
      <c r="E1" s="77" t="s">
        <v>630</v>
      </c>
    </row>
    <row r="2" spans="1:5" ht="80">
      <c r="A2" s="31" t="s">
        <v>423</v>
      </c>
      <c r="B2" s="30" t="s">
        <v>425</v>
      </c>
      <c r="C2" s="86" t="s">
        <v>293</v>
      </c>
      <c r="D2" s="30" t="s">
        <v>426</v>
      </c>
      <c r="E2" s="30" t="s">
        <v>424</v>
      </c>
    </row>
    <row r="3" spans="1:5" ht="128">
      <c r="A3" s="33" t="s">
        <v>427</v>
      </c>
      <c r="B3" s="35"/>
      <c r="C3" s="33" t="s">
        <v>293</v>
      </c>
      <c r="D3" s="35" t="s">
        <v>611</v>
      </c>
      <c r="E3" s="33" t="s">
        <v>703</v>
      </c>
    </row>
    <row r="4" spans="1:5" ht="64">
      <c r="A4" s="33" t="s">
        <v>429</v>
      </c>
      <c r="B4" s="35"/>
      <c r="C4" s="33" t="s">
        <v>294</v>
      </c>
      <c r="D4" s="33" t="s">
        <v>391</v>
      </c>
      <c r="E4" s="33" t="s">
        <v>707</v>
      </c>
    </row>
    <row r="5" spans="1:5" ht="176">
      <c r="A5" s="33" t="s">
        <v>430</v>
      </c>
      <c r="B5" s="35"/>
      <c r="C5" s="33" t="s">
        <v>293</v>
      </c>
      <c r="D5" s="35" t="s">
        <v>591</v>
      </c>
      <c r="E5" s="33" t="s">
        <v>704</v>
      </c>
    </row>
    <row r="6" spans="1:5" ht="409.6">
      <c r="A6" s="33" t="s">
        <v>431</v>
      </c>
      <c r="B6" s="35"/>
      <c r="C6" s="33" t="s">
        <v>293</v>
      </c>
      <c r="D6" s="35" t="s">
        <v>612</v>
      </c>
      <c r="E6" s="33" t="s">
        <v>705</v>
      </c>
    </row>
    <row r="7" spans="1:5" ht="64">
      <c r="A7" s="33" t="s">
        <v>432</v>
      </c>
      <c r="B7" s="35"/>
      <c r="C7" s="33" t="s">
        <v>293</v>
      </c>
      <c r="D7" s="33" t="s">
        <v>591</v>
      </c>
      <c r="E7" s="33" t="s">
        <v>644</v>
      </c>
    </row>
    <row r="8" spans="1:5" ht="48">
      <c r="A8" s="33" t="s">
        <v>433</v>
      </c>
      <c r="B8" s="35"/>
      <c r="C8" s="48" t="s">
        <v>294</v>
      </c>
      <c r="D8" s="33" t="s">
        <v>591</v>
      </c>
      <c r="E8" s="33" t="s">
        <v>644</v>
      </c>
    </row>
    <row r="9" spans="1:5" ht="112">
      <c r="A9" s="31" t="s">
        <v>434</v>
      </c>
      <c r="B9" s="31"/>
      <c r="C9" s="31" t="s">
        <v>294</v>
      </c>
      <c r="D9" s="30" t="s">
        <v>706</v>
      </c>
      <c r="E9" s="30" t="s">
        <v>424</v>
      </c>
    </row>
    <row r="10" spans="1:5" ht="160">
      <c r="A10" s="33" t="s">
        <v>435</v>
      </c>
      <c r="B10" s="35"/>
      <c r="C10" s="33" t="s">
        <v>294</v>
      </c>
      <c r="D10" s="33" t="s">
        <v>613</v>
      </c>
      <c r="E10" s="34" t="s">
        <v>708</v>
      </c>
    </row>
    <row r="11" spans="1:5" ht="32">
      <c r="A11" s="33" t="s">
        <v>436</v>
      </c>
      <c r="B11" s="35"/>
      <c r="C11" s="33" t="s">
        <v>293</v>
      </c>
      <c r="D11" s="33" t="s">
        <v>613</v>
      </c>
      <c r="E11" s="33" t="s">
        <v>644</v>
      </c>
    </row>
    <row r="12" spans="1:5" ht="96">
      <c r="A12" s="33" t="s">
        <v>437</v>
      </c>
      <c r="B12" s="35"/>
      <c r="C12" s="33" t="s">
        <v>294</v>
      </c>
      <c r="D12" s="33" t="s">
        <v>614</v>
      </c>
      <c r="E12" s="33" t="s">
        <v>644</v>
      </c>
    </row>
    <row r="13" spans="1:5" ht="80">
      <c r="A13" s="33" t="s">
        <v>438</v>
      </c>
      <c r="B13" s="35"/>
      <c r="C13" s="33" t="s">
        <v>295</v>
      </c>
      <c r="D13" s="35" t="s">
        <v>370</v>
      </c>
      <c r="E13" s="35"/>
    </row>
    <row r="14" spans="1:5" ht="144">
      <c r="A14" s="33" t="s">
        <v>439</v>
      </c>
      <c r="B14" s="35"/>
      <c r="C14" s="33" t="s">
        <v>294</v>
      </c>
      <c r="D14" s="27" t="s">
        <v>709</v>
      </c>
      <c r="E14" s="33" t="s">
        <v>710</v>
      </c>
    </row>
    <row r="15" spans="1:5" ht="80">
      <c r="A15" s="33" t="s">
        <v>440</v>
      </c>
      <c r="B15" s="35"/>
      <c r="C15" s="33" t="s">
        <v>294</v>
      </c>
      <c r="D15" s="33" t="s">
        <v>441</v>
      </c>
      <c r="E15" s="33" t="s">
        <v>711</v>
      </c>
    </row>
    <row r="16" spans="1:5" ht="96">
      <c r="A16" s="31" t="s">
        <v>442</v>
      </c>
      <c r="B16" s="31"/>
      <c r="C16" s="31" t="s">
        <v>294</v>
      </c>
      <c r="D16" s="30" t="s">
        <v>443</v>
      </c>
      <c r="E16" s="31"/>
    </row>
    <row r="17" spans="1:5" ht="395">
      <c r="A17" s="33" t="s">
        <v>444</v>
      </c>
      <c r="B17" s="35"/>
      <c r="C17" s="33" t="s">
        <v>293</v>
      </c>
      <c r="D17" s="33" t="s">
        <v>615</v>
      </c>
      <c r="E17" s="33" t="s">
        <v>712</v>
      </c>
    </row>
    <row r="18" spans="1:5" ht="48">
      <c r="A18" s="33" t="s">
        <v>445</v>
      </c>
      <c r="B18" s="35"/>
      <c r="C18" s="33" t="s">
        <v>294</v>
      </c>
      <c r="D18" s="33" t="s">
        <v>616</v>
      </c>
      <c r="E18" s="33" t="s">
        <v>713</v>
      </c>
    </row>
    <row r="19" spans="1:5" ht="192">
      <c r="A19" s="33" t="s">
        <v>446</v>
      </c>
      <c r="B19" s="35"/>
      <c r="C19" s="33" t="s">
        <v>294</v>
      </c>
      <c r="D19" s="33" t="s">
        <v>617</v>
      </c>
      <c r="E19" s="33" t="s">
        <v>704</v>
      </c>
    </row>
  </sheetData>
  <conditionalFormatting sqref="C9 C16">
    <cfRule type="containsText" dxfId="69" priority="50" operator="containsText" text="Not met">
      <formula>NOT(ISERROR(SEARCH("Not met",C9)))</formula>
    </cfRule>
    <cfRule type="containsText" dxfId="68" priority="51" operator="containsText" text="Partially met">
      <formula>NOT(ISERROR(SEARCH("Partially met",C9)))</formula>
    </cfRule>
    <cfRule type="containsText" dxfId="67" priority="52" operator="containsText" text="Met">
      <formula>NOT(ISERROR(SEARCH("Met",C9)))</formula>
    </cfRule>
  </conditionalFormatting>
  <conditionalFormatting sqref="C16">
    <cfRule type="containsText" dxfId="66" priority="46" operator="containsText" text="Not met">
      <formula>NOT(ISERROR(SEARCH("Not met",C16)))</formula>
    </cfRule>
    <cfRule type="containsText" dxfId="65" priority="47" operator="containsText" text="Partially met">
      <formula>NOT(ISERROR(SEARCH("Partially met",C16)))</formula>
    </cfRule>
    <cfRule type="containsText" dxfId="64" priority="48" operator="containsText" text="Met">
      <formula>NOT(ISERROR(SEARCH("Met",C16)))</formula>
    </cfRule>
    <cfRule type="containsText" dxfId="63" priority="49" operator="containsText" text="Exceeded">
      <formula>NOT(ISERROR(SEARCH("Exceeded",C16)))</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ED707-5E5C-A544-9A5C-E26DA7AA5D15}">
  <dimension ref="A1:H21"/>
  <sheetViews>
    <sheetView showGridLines="0" workbookViewId="0">
      <selection activeCell="D2" sqref="D2"/>
    </sheetView>
  </sheetViews>
  <sheetFormatPr baseColWidth="10" defaultColWidth="11.1640625" defaultRowHeight="15"/>
  <cols>
    <col min="1" max="2" width="28.83203125" style="12" customWidth="1"/>
    <col min="3" max="3" width="12.1640625" style="12" customWidth="1"/>
    <col min="4" max="4" width="28.83203125" style="12" customWidth="1"/>
    <col min="5" max="5" width="56.33203125" style="12" customWidth="1"/>
    <col min="6" max="16384" width="11.1640625" style="12"/>
  </cols>
  <sheetData>
    <row r="1" spans="1:8" ht="31" customHeight="1">
      <c r="A1" s="77" t="s">
        <v>0</v>
      </c>
      <c r="B1" s="77" t="s">
        <v>1</v>
      </c>
      <c r="C1" s="78" t="s">
        <v>629</v>
      </c>
      <c r="D1" s="79" t="s">
        <v>3</v>
      </c>
      <c r="E1" s="77" t="s">
        <v>630</v>
      </c>
    </row>
    <row r="2" spans="1:8" ht="128">
      <c r="A2" s="56" t="s">
        <v>470</v>
      </c>
      <c r="B2" s="56"/>
      <c r="C2" s="56" t="s">
        <v>294</v>
      </c>
      <c r="D2" s="46" t="s">
        <v>447</v>
      </c>
      <c r="E2" s="46" t="s">
        <v>719</v>
      </c>
    </row>
    <row r="3" spans="1:8" ht="369" customHeight="1">
      <c r="A3" s="57" t="s">
        <v>448</v>
      </c>
      <c r="B3" s="9"/>
      <c r="C3" s="9" t="s">
        <v>294</v>
      </c>
      <c r="D3" s="9" t="s">
        <v>722</v>
      </c>
      <c r="E3" s="9" t="s">
        <v>449</v>
      </c>
    </row>
    <row r="4" spans="1:8" ht="320" customHeight="1">
      <c r="A4" s="57" t="s">
        <v>450</v>
      </c>
      <c r="B4" s="9"/>
      <c r="C4" s="9" t="s">
        <v>294</v>
      </c>
      <c r="D4" s="9" t="s">
        <v>723</v>
      </c>
      <c r="E4" s="9" t="s">
        <v>451</v>
      </c>
    </row>
    <row r="5" spans="1:8" ht="112">
      <c r="A5" s="57" t="s">
        <v>452</v>
      </c>
      <c r="B5" s="9"/>
      <c r="C5" s="9" t="s">
        <v>293</v>
      </c>
      <c r="D5" s="9" t="s">
        <v>723</v>
      </c>
      <c r="E5" s="9" t="s">
        <v>453</v>
      </c>
    </row>
    <row r="6" spans="1:8" ht="128">
      <c r="A6" s="56" t="s">
        <v>471</v>
      </c>
      <c r="B6" s="56"/>
      <c r="C6" s="56" t="s">
        <v>293</v>
      </c>
      <c r="D6" s="46" t="s">
        <v>454</v>
      </c>
      <c r="E6" s="30" t="s">
        <v>424</v>
      </c>
    </row>
    <row r="7" spans="1:8" ht="208">
      <c r="A7" s="57" t="s">
        <v>455</v>
      </c>
      <c r="B7" s="9"/>
      <c r="C7" s="9" t="s">
        <v>294</v>
      </c>
      <c r="D7" s="9" t="s">
        <v>604</v>
      </c>
      <c r="E7" s="9" t="s">
        <v>456</v>
      </c>
      <c r="F7" s="58"/>
      <c r="H7" s="58"/>
    </row>
    <row r="8" spans="1:8" ht="320">
      <c r="A8" s="57" t="s">
        <v>457</v>
      </c>
      <c r="B8" s="9"/>
      <c r="C8" s="9" t="s">
        <v>293</v>
      </c>
      <c r="D8" s="9" t="s">
        <v>606</v>
      </c>
      <c r="E8" s="33" t="s">
        <v>721</v>
      </c>
      <c r="F8"/>
      <c r="H8"/>
    </row>
    <row r="9" spans="1:8" ht="224">
      <c r="A9" s="57" t="s">
        <v>458</v>
      </c>
      <c r="B9" s="9"/>
      <c r="C9" s="9" t="s">
        <v>293</v>
      </c>
      <c r="D9" s="9" t="s">
        <v>605</v>
      </c>
      <c r="E9" s="9" t="s">
        <v>459</v>
      </c>
      <c r="F9" s="58"/>
      <c r="H9" s="58"/>
    </row>
    <row r="10" spans="1:8" ht="170.5" customHeight="1">
      <c r="A10" s="56" t="s">
        <v>472</v>
      </c>
      <c r="B10" s="56"/>
      <c r="C10" s="56" t="s">
        <v>293</v>
      </c>
      <c r="D10" s="46" t="s">
        <v>460</v>
      </c>
      <c r="E10" s="30" t="s">
        <v>424</v>
      </c>
      <c r="F10"/>
      <c r="H10"/>
    </row>
    <row r="11" spans="1:8" ht="172.25" customHeight="1">
      <c r="A11" s="57" t="s">
        <v>461</v>
      </c>
      <c r="B11" s="9"/>
      <c r="C11" s="9" t="s">
        <v>293</v>
      </c>
      <c r="D11" s="9" t="s">
        <v>607</v>
      </c>
      <c r="E11" s="9" t="s">
        <v>462</v>
      </c>
      <c r="F11" s="58"/>
      <c r="H11" s="58"/>
    </row>
    <row r="12" spans="1:8" ht="204" customHeight="1">
      <c r="A12" s="57" t="s">
        <v>463</v>
      </c>
      <c r="B12" s="9"/>
      <c r="C12" s="9" t="s">
        <v>293</v>
      </c>
      <c r="D12" s="9" t="s">
        <v>607</v>
      </c>
      <c r="E12" s="9" t="s">
        <v>462</v>
      </c>
      <c r="F12"/>
      <c r="H12"/>
    </row>
    <row r="13" spans="1:8" ht="128">
      <c r="A13" s="59" t="s">
        <v>473</v>
      </c>
      <c r="B13" s="9"/>
      <c r="C13" s="9" t="s">
        <v>294</v>
      </c>
      <c r="D13" s="9" t="s">
        <v>591</v>
      </c>
      <c r="E13" s="9" t="s">
        <v>464</v>
      </c>
      <c r="F13" s="58"/>
      <c r="H13" s="58"/>
    </row>
    <row r="14" spans="1:8" ht="208">
      <c r="A14" s="57" t="s">
        <v>465</v>
      </c>
      <c r="B14" s="9"/>
      <c r="C14" s="9" t="s">
        <v>293</v>
      </c>
      <c r="D14" s="9" t="s">
        <v>609</v>
      </c>
      <c r="E14" s="9" t="s">
        <v>724</v>
      </c>
    </row>
    <row r="15" spans="1:8" ht="144">
      <c r="A15" s="57" t="s">
        <v>466</v>
      </c>
      <c r="B15" s="9"/>
      <c r="C15" s="9" t="s">
        <v>293</v>
      </c>
      <c r="D15" s="9" t="s">
        <v>609</v>
      </c>
      <c r="E15" s="9" t="s">
        <v>725</v>
      </c>
    </row>
    <row r="16" spans="1:8" ht="112">
      <c r="A16" s="56" t="s">
        <v>474</v>
      </c>
      <c r="B16" s="56"/>
      <c r="C16" s="56" t="s">
        <v>294</v>
      </c>
      <c r="D16" s="30" t="s">
        <v>720</v>
      </c>
      <c r="E16" s="46" t="s">
        <v>726</v>
      </c>
    </row>
    <row r="17" spans="1:5" ht="160">
      <c r="A17" s="9" t="s">
        <v>467</v>
      </c>
      <c r="B17" s="9"/>
      <c r="C17" s="9" t="s">
        <v>294</v>
      </c>
      <c r="D17" s="9" t="s">
        <v>608</v>
      </c>
      <c r="E17" s="9"/>
    </row>
    <row r="18" spans="1:5" ht="128">
      <c r="A18" s="9" t="s">
        <v>468</v>
      </c>
      <c r="B18" s="9"/>
      <c r="C18" s="9" t="s">
        <v>295</v>
      </c>
      <c r="D18" s="9" t="s">
        <v>370</v>
      </c>
      <c r="E18" s="9"/>
    </row>
    <row r="19" spans="1:5" ht="128">
      <c r="A19" s="9" t="s">
        <v>475</v>
      </c>
      <c r="B19" s="9"/>
      <c r="C19" s="9" t="s">
        <v>295</v>
      </c>
      <c r="D19" s="9" t="s">
        <v>370</v>
      </c>
      <c r="E19" s="9"/>
    </row>
    <row r="20" spans="1:5" ht="48">
      <c r="A20" s="9" t="s">
        <v>469</v>
      </c>
      <c r="B20" s="9"/>
      <c r="C20" s="9" t="s">
        <v>293</v>
      </c>
      <c r="D20" s="9" t="s">
        <v>610</v>
      </c>
      <c r="E20" s="33" t="s">
        <v>424</v>
      </c>
    </row>
    <row r="21" spans="1:5" ht="96">
      <c r="A21" s="9" t="s">
        <v>476</v>
      </c>
      <c r="B21" s="9"/>
      <c r="C21" s="9" t="s">
        <v>295</v>
      </c>
      <c r="D21" s="9" t="s">
        <v>370</v>
      </c>
      <c r="E21" s="9"/>
    </row>
  </sheetData>
  <conditionalFormatting sqref="C2 C6 C10 C16">
    <cfRule type="containsText" dxfId="62" priority="43" operator="containsText" text="Not met">
      <formula>NOT(ISERROR(SEARCH("Not met",C2)))</formula>
    </cfRule>
    <cfRule type="containsText" dxfId="61" priority="44" operator="containsText" text="Partially met">
      <formula>NOT(ISERROR(SEARCH("Partially met",C2)))</formula>
    </cfRule>
    <cfRule type="containsText" dxfId="60" priority="45" operator="containsText" text="Met">
      <formula>NOT(ISERROR(SEARCH("Met",C2)))</formula>
    </cfRule>
    <cfRule type="containsText" dxfId="59" priority="46" operator="containsText" text="Exceeded">
      <formula>NOT(ISERROR(SEARCH("Exceeded",C2)))</formula>
    </cfRule>
    <cfRule type="containsText" dxfId="58" priority="47" operator="containsText" text="Not met">
      <formula>NOT(ISERROR(SEARCH("Not met",C2)))</formula>
    </cfRule>
    <cfRule type="containsText" dxfId="57" priority="48" operator="containsText" text="Partially met">
      <formula>NOT(ISERROR(SEARCH("Partially met",C2)))</formula>
    </cfRule>
    <cfRule type="containsText" dxfId="56" priority="49" operator="containsText" text="Met">
      <formula>NOT(ISERROR(SEARCH("Met",C2)))</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94FE-78AC-C943-8043-38B38DB8EF9B}">
  <dimension ref="A1:G23"/>
  <sheetViews>
    <sheetView showGridLines="0" workbookViewId="0">
      <selection activeCell="C2" sqref="C2"/>
    </sheetView>
  </sheetViews>
  <sheetFormatPr baseColWidth="10" defaultColWidth="11.1640625" defaultRowHeight="15"/>
  <cols>
    <col min="1" max="2" width="28.83203125" style="27" customWidth="1"/>
    <col min="3" max="3" width="12.1640625" style="27" customWidth="1"/>
    <col min="4" max="5" width="28.83203125" style="27" customWidth="1"/>
    <col min="6" max="16384" width="11.1640625" style="27"/>
  </cols>
  <sheetData>
    <row r="1" spans="1:7" ht="32">
      <c r="A1" s="77" t="s">
        <v>0</v>
      </c>
      <c r="B1" s="77" t="s">
        <v>1</v>
      </c>
      <c r="C1" s="78" t="s">
        <v>629</v>
      </c>
      <c r="D1" s="79" t="s">
        <v>3</v>
      </c>
      <c r="E1" s="77" t="s">
        <v>630</v>
      </c>
    </row>
    <row r="2" spans="1:7" ht="208">
      <c r="A2" s="31" t="s">
        <v>477</v>
      </c>
      <c r="B2" s="31"/>
      <c r="C2" s="31" t="s">
        <v>293</v>
      </c>
      <c r="D2" s="30" t="s">
        <v>731</v>
      </c>
      <c r="E2" s="30" t="s">
        <v>727</v>
      </c>
    </row>
    <row r="3" spans="1:7" ht="240">
      <c r="A3" s="33" t="s">
        <v>478</v>
      </c>
      <c r="B3" s="33"/>
      <c r="C3" s="33" t="s">
        <v>293</v>
      </c>
      <c r="D3" s="33" t="s">
        <v>728</v>
      </c>
      <c r="E3" s="33" t="s">
        <v>729</v>
      </c>
    </row>
    <row r="4" spans="1:7" ht="395">
      <c r="A4" s="33" t="s">
        <v>480</v>
      </c>
      <c r="B4" s="33"/>
      <c r="C4" s="33" t="s">
        <v>293</v>
      </c>
      <c r="D4" s="33" t="s">
        <v>479</v>
      </c>
      <c r="E4" s="33" t="s">
        <v>730</v>
      </c>
    </row>
    <row r="5" spans="1:7" ht="64">
      <c r="A5" s="33" t="s">
        <v>481</v>
      </c>
      <c r="B5" s="33"/>
      <c r="C5" s="33" t="s">
        <v>294</v>
      </c>
      <c r="D5" s="33" t="s">
        <v>479</v>
      </c>
      <c r="E5" s="33" t="s">
        <v>482</v>
      </c>
    </row>
    <row r="6" spans="1:7" ht="128">
      <c r="A6" s="33" t="s">
        <v>483</v>
      </c>
      <c r="B6" s="33"/>
      <c r="C6" s="33" t="s">
        <v>293</v>
      </c>
      <c r="D6" s="33" t="s">
        <v>484</v>
      </c>
      <c r="E6" s="33" t="s">
        <v>485</v>
      </c>
    </row>
    <row r="7" spans="1:7" ht="112">
      <c r="A7" s="31" t="s">
        <v>486</v>
      </c>
      <c r="B7" s="31"/>
      <c r="C7" s="31" t="s">
        <v>293</v>
      </c>
      <c r="D7" s="30" t="s">
        <v>487</v>
      </c>
      <c r="E7" s="30"/>
    </row>
    <row r="8" spans="1:7" ht="96">
      <c r="A8" s="33" t="s">
        <v>488</v>
      </c>
      <c r="B8" s="33"/>
      <c r="C8" s="33" t="s">
        <v>293</v>
      </c>
      <c r="D8" s="33" t="s">
        <v>428</v>
      </c>
      <c r="E8" s="33" t="s">
        <v>732</v>
      </c>
    </row>
    <row r="9" spans="1:7" ht="128">
      <c r="A9" s="33" t="s">
        <v>489</v>
      </c>
      <c r="B9" s="33"/>
      <c r="C9" s="33" t="s">
        <v>293</v>
      </c>
      <c r="D9" s="33" t="s">
        <v>428</v>
      </c>
      <c r="E9" s="33" t="s">
        <v>490</v>
      </c>
    </row>
    <row r="10" spans="1:7" ht="112">
      <c r="A10" s="31" t="s">
        <v>491</v>
      </c>
      <c r="B10" s="31"/>
      <c r="C10" s="31" t="s">
        <v>294</v>
      </c>
      <c r="D10" s="30" t="s">
        <v>492</v>
      </c>
      <c r="E10" s="31"/>
    </row>
    <row r="11" spans="1:7" ht="350">
      <c r="A11" s="33" t="s">
        <v>493</v>
      </c>
      <c r="B11" s="33"/>
      <c r="C11" s="33" t="s">
        <v>293</v>
      </c>
      <c r="D11" s="33" t="s">
        <v>389</v>
      </c>
      <c r="E11" s="33" t="s">
        <v>733</v>
      </c>
    </row>
    <row r="12" spans="1:7" ht="82">
      <c r="A12" s="33" t="s">
        <v>494</v>
      </c>
      <c r="B12" s="33"/>
      <c r="C12" s="33" t="s">
        <v>294</v>
      </c>
      <c r="D12" s="33" t="s">
        <v>601</v>
      </c>
      <c r="E12" s="33" t="s">
        <v>644</v>
      </c>
    </row>
    <row r="13" spans="1:7" ht="380">
      <c r="A13" s="33" t="s">
        <v>495</v>
      </c>
      <c r="B13" s="33"/>
      <c r="C13" s="34" t="s">
        <v>293</v>
      </c>
      <c r="D13" s="33" t="s">
        <v>735</v>
      </c>
      <c r="E13" s="33" t="s">
        <v>734</v>
      </c>
      <c r="F13" s="60"/>
    </row>
    <row r="14" spans="1:7" ht="114">
      <c r="A14" s="33" t="s">
        <v>496</v>
      </c>
      <c r="B14" s="33"/>
      <c r="C14" s="33" t="s">
        <v>294</v>
      </c>
      <c r="D14" s="33" t="s">
        <v>736</v>
      </c>
      <c r="E14" s="33" t="s">
        <v>497</v>
      </c>
      <c r="G14" s="60"/>
    </row>
    <row r="15" spans="1:7" ht="128">
      <c r="A15" s="31" t="s">
        <v>498</v>
      </c>
      <c r="B15" s="31"/>
      <c r="C15" s="31" t="s">
        <v>294</v>
      </c>
      <c r="D15" s="30" t="s">
        <v>499</v>
      </c>
      <c r="E15" s="31"/>
    </row>
    <row r="16" spans="1:7" ht="409.6">
      <c r="A16" s="33" t="s">
        <v>500</v>
      </c>
      <c r="B16" s="33"/>
      <c r="C16" s="33" t="s">
        <v>294</v>
      </c>
      <c r="D16" s="33" t="s">
        <v>602</v>
      </c>
      <c r="E16" s="33" t="s">
        <v>737</v>
      </c>
    </row>
    <row r="17" spans="1:5" ht="96">
      <c r="A17" s="33" t="s">
        <v>501</v>
      </c>
      <c r="B17" s="33"/>
      <c r="C17" s="33" t="s">
        <v>295</v>
      </c>
      <c r="D17" s="33"/>
      <c r="E17" s="33"/>
    </row>
    <row r="18" spans="1:5" ht="180">
      <c r="A18" s="33" t="s">
        <v>502</v>
      </c>
      <c r="B18" s="33"/>
      <c r="C18" s="34" t="s">
        <v>294</v>
      </c>
      <c r="D18" s="33" t="s">
        <v>603</v>
      </c>
      <c r="E18" s="33" t="s">
        <v>644</v>
      </c>
    </row>
    <row r="19" spans="1:5" ht="160">
      <c r="A19" s="33" t="s">
        <v>503</v>
      </c>
      <c r="B19" s="33"/>
      <c r="C19" s="33" t="s">
        <v>294</v>
      </c>
      <c r="D19" s="33" t="s">
        <v>391</v>
      </c>
      <c r="E19" s="33" t="s">
        <v>644</v>
      </c>
    </row>
    <row r="20" spans="1:5" ht="80">
      <c r="A20" s="33" t="s">
        <v>504</v>
      </c>
      <c r="B20" s="33"/>
      <c r="C20" s="33" t="s">
        <v>294</v>
      </c>
      <c r="D20" s="33" t="s">
        <v>505</v>
      </c>
      <c r="E20" s="33" t="s">
        <v>644</v>
      </c>
    </row>
    <row r="21" spans="1:5" ht="64">
      <c r="A21" s="33" t="s">
        <v>506</v>
      </c>
      <c r="B21" s="33"/>
      <c r="C21" s="33" t="s">
        <v>293</v>
      </c>
      <c r="D21" s="33" t="s">
        <v>391</v>
      </c>
      <c r="E21" s="33" t="s">
        <v>644</v>
      </c>
    </row>
    <row r="22" spans="1:5" ht="160">
      <c r="A22" s="31" t="s">
        <v>507</v>
      </c>
      <c r="B22" s="31"/>
      <c r="C22" s="31" t="s">
        <v>294</v>
      </c>
      <c r="D22" s="30" t="s">
        <v>391</v>
      </c>
      <c r="E22" s="30" t="s">
        <v>509</v>
      </c>
    </row>
    <row r="23" spans="1:5" ht="350">
      <c r="A23" s="33" t="s">
        <v>508</v>
      </c>
      <c r="B23" s="33"/>
      <c r="C23" s="33" t="s">
        <v>294</v>
      </c>
      <c r="D23" s="33" t="s">
        <v>644</v>
      </c>
      <c r="E23" s="33" t="s">
        <v>644</v>
      </c>
    </row>
  </sheetData>
  <conditionalFormatting sqref="C2 C7 C10 C15 C22">
    <cfRule type="containsText" dxfId="55" priority="15" operator="containsText" text="Not met">
      <formula>NOT(ISERROR(SEARCH("Not met",C2)))</formula>
    </cfRule>
    <cfRule type="containsText" dxfId="54" priority="16" operator="containsText" text="Partially met">
      <formula>NOT(ISERROR(SEARCH("Partially met",C2)))</formula>
    </cfRule>
    <cfRule type="containsText" dxfId="53" priority="17" operator="containsText" text="Met">
      <formula>NOT(ISERROR(SEARCH("Met",C2)))</formula>
    </cfRule>
    <cfRule type="containsText" dxfId="52" priority="18" operator="containsText" text="Exceeded">
      <formula>NOT(ISERROR(SEARCH("Exceeded",C2)))</formula>
    </cfRule>
    <cfRule type="containsText" dxfId="51" priority="19" operator="containsText" text="Not met">
      <formula>NOT(ISERROR(SEARCH("Not met",C2)))</formula>
    </cfRule>
    <cfRule type="containsText" dxfId="50" priority="20" operator="containsText" text="Partially met">
      <formula>NOT(ISERROR(SEARCH("Partially met",C2)))</formula>
    </cfRule>
    <cfRule type="containsText" dxfId="49" priority="21" operator="containsText" text="Met">
      <formula>NOT(ISERROR(SEARCH("Met",C2)))</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10CFF-4B3F-BD42-82F3-17E85C493D3D}">
  <dimension ref="A1:E29"/>
  <sheetViews>
    <sheetView showGridLines="0" workbookViewId="0">
      <selection activeCell="G2" sqref="G2"/>
    </sheetView>
  </sheetViews>
  <sheetFormatPr baseColWidth="10" defaultColWidth="11.1640625" defaultRowHeight="16"/>
  <cols>
    <col min="1" max="2" width="28.83203125" style="61" customWidth="1"/>
    <col min="3" max="3" width="12.1640625" style="61" customWidth="1"/>
    <col min="4" max="5" width="28.83203125" style="61" customWidth="1"/>
    <col min="6" max="16384" width="11.1640625" style="61"/>
  </cols>
  <sheetData>
    <row r="1" spans="1:5" s="28" customFormat="1" ht="32">
      <c r="A1" s="77" t="s">
        <v>0</v>
      </c>
      <c r="B1" s="77" t="s">
        <v>1</v>
      </c>
      <c r="C1" s="78" t="s">
        <v>629</v>
      </c>
      <c r="D1" s="79" t="s">
        <v>3</v>
      </c>
      <c r="E1" s="77" t="s">
        <v>630</v>
      </c>
    </row>
    <row r="2" spans="1:5" s="28" customFormat="1" ht="272">
      <c r="A2" s="31" t="s">
        <v>510</v>
      </c>
      <c r="B2" s="31"/>
      <c r="C2" s="31" t="s">
        <v>293</v>
      </c>
      <c r="D2" s="30" t="s">
        <v>739</v>
      </c>
      <c r="E2" s="30" t="s">
        <v>808</v>
      </c>
    </row>
    <row r="3" spans="1:5" s="28" customFormat="1" ht="48">
      <c r="A3" s="33" t="s">
        <v>511</v>
      </c>
      <c r="B3" s="35"/>
      <c r="C3" s="33" t="s">
        <v>644</v>
      </c>
      <c r="D3" s="33" t="s">
        <v>644</v>
      </c>
      <c r="E3" s="35"/>
    </row>
    <row r="4" spans="1:5" s="28" customFormat="1" ht="80">
      <c r="A4" s="33" t="s">
        <v>512</v>
      </c>
      <c r="B4" s="35"/>
      <c r="C4" s="33" t="s">
        <v>644</v>
      </c>
      <c r="D4" s="33" t="s">
        <v>644</v>
      </c>
      <c r="E4" s="35"/>
    </row>
    <row r="5" spans="1:5" s="28" customFormat="1" ht="112">
      <c r="A5" s="33" t="s">
        <v>513</v>
      </c>
      <c r="B5" s="33" t="s">
        <v>514</v>
      </c>
      <c r="C5" s="33" t="s">
        <v>644</v>
      </c>
      <c r="D5" s="33" t="s">
        <v>644</v>
      </c>
      <c r="E5" s="35"/>
    </row>
    <row r="6" spans="1:5" s="28" customFormat="1" ht="64">
      <c r="A6" s="33" t="s">
        <v>515</v>
      </c>
      <c r="B6" s="35"/>
      <c r="C6" s="33" t="s">
        <v>644</v>
      </c>
      <c r="D6" s="33" t="s">
        <v>644</v>
      </c>
      <c r="E6" s="35"/>
    </row>
    <row r="7" spans="1:5" s="28" customFormat="1" ht="48">
      <c r="A7" s="33" t="s">
        <v>516</v>
      </c>
      <c r="B7" s="35"/>
      <c r="C7" s="33" t="s">
        <v>644</v>
      </c>
      <c r="D7" s="33" t="s">
        <v>644</v>
      </c>
      <c r="E7" s="35"/>
    </row>
    <row r="8" spans="1:5" s="28" customFormat="1" ht="128">
      <c r="A8" s="33" t="s">
        <v>517</v>
      </c>
      <c r="B8" s="35"/>
      <c r="C8" s="33" t="s">
        <v>295</v>
      </c>
      <c r="D8" s="33" t="s">
        <v>371</v>
      </c>
      <c r="E8" s="35"/>
    </row>
    <row r="9" spans="1:5" s="28" customFormat="1" ht="256">
      <c r="A9" s="31" t="s">
        <v>518</v>
      </c>
      <c r="B9" s="31"/>
      <c r="C9" s="31" t="s">
        <v>293</v>
      </c>
      <c r="D9" s="30" t="s">
        <v>740</v>
      </c>
      <c r="E9" s="30" t="s">
        <v>738</v>
      </c>
    </row>
    <row r="10" spans="1:5" s="28" customFormat="1" ht="48">
      <c r="A10" s="33" t="s">
        <v>519</v>
      </c>
      <c r="B10" s="33" t="s">
        <v>520</v>
      </c>
      <c r="C10" s="33" t="s">
        <v>644</v>
      </c>
      <c r="D10" s="33" t="s">
        <v>644</v>
      </c>
      <c r="E10" s="35"/>
    </row>
    <row r="11" spans="1:5" s="28" customFormat="1" ht="160">
      <c r="A11" s="33" t="s">
        <v>521</v>
      </c>
      <c r="B11" s="35"/>
      <c r="C11" s="33" t="s">
        <v>644</v>
      </c>
      <c r="D11" s="33" t="s">
        <v>644</v>
      </c>
      <c r="E11" s="35"/>
    </row>
    <row r="12" spans="1:5" s="28" customFormat="1" ht="144">
      <c r="A12" s="33" t="s">
        <v>522</v>
      </c>
      <c r="B12" s="33" t="s">
        <v>523</v>
      </c>
      <c r="C12" s="33" t="s">
        <v>644</v>
      </c>
      <c r="D12" s="33" t="s">
        <v>644</v>
      </c>
      <c r="E12" s="35"/>
    </row>
    <row r="13" spans="1:5" s="28" customFormat="1" ht="128">
      <c r="A13" s="33" t="s">
        <v>524</v>
      </c>
      <c r="B13" s="35"/>
      <c r="C13" s="33" t="s">
        <v>644</v>
      </c>
      <c r="D13" s="33" t="s">
        <v>644</v>
      </c>
      <c r="E13" s="35"/>
    </row>
    <row r="14" spans="1:5" s="28" customFormat="1" ht="64">
      <c r="A14" s="33" t="s">
        <v>525</v>
      </c>
      <c r="B14" s="35"/>
      <c r="C14" s="33" t="s">
        <v>644</v>
      </c>
      <c r="D14" s="33" t="s">
        <v>644</v>
      </c>
      <c r="E14" s="35"/>
    </row>
    <row r="15" spans="1:5" s="28" customFormat="1" ht="48">
      <c r="A15" s="33" t="s">
        <v>526</v>
      </c>
      <c r="B15" s="35"/>
      <c r="C15" s="33" t="s">
        <v>644</v>
      </c>
      <c r="D15" s="33" t="s">
        <v>644</v>
      </c>
      <c r="E15" s="35"/>
    </row>
    <row r="16" spans="1:5" s="28" customFormat="1" ht="128">
      <c r="A16" s="33" t="s">
        <v>527</v>
      </c>
      <c r="B16" s="35"/>
      <c r="C16" s="33" t="s">
        <v>644</v>
      </c>
      <c r="D16" s="33" t="s">
        <v>644</v>
      </c>
      <c r="E16" s="35"/>
    </row>
    <row r="17" spans="1:5" s="28" customFormat="1" ht="380">
      <c r="A17" s="31" t="s">
        <v>528</v>
      </c>
      <c r="B17" s="31"/>
      <c r="C17" s="31" t="s">
        <v>293</v>
      </c>
      <c r="D17" s="30" t="s">
        <v>742</v>
      </c>
      <c r="E17" s="30" t="s">
        <v>741</v>
      </c>
    </row>
    <row r="18" spans="1:5" s="28" customFormat="1" ht="176">
      <c r="A18" s="33" t="s">
        <v>529</v>
      </c>
      <c r="B18" s="35"/>
      <c r="C18" s="33" t="s">
        <v>644</v>
      </c>
      <c r="D18" s="33" t="s">
        <v>644</v>
      </c>
      <c r="E18" s="35"/>
    </row>
    <row r="19" spans="1:5" s="28" customFormat="1" ht="112">
      <c r="A19" s="33" t="s">
        <v>530</v>
      </c>
      <c r="B19" s="35"/>
      <c r="C19" s="33" t="s">
        <v>644</v>
      </c>
      <c r="D19" s="33" t="s">
        <v>644</v>
      </c>
      <c r="E19" s="35"/>
    </row>
    <row r="20" spans="1:5" s="28" customFormat="1" ht="144">
      <c r="A20" s="33" t="s">
        <v>531</v>
      </c>
      <c r="B20" s="35"/>
      <c r="C20" s="33" t="s">
        <v>644</v>
      </c>
      <c r="D20" s="33" t="s">
        <v>644</v>
      </c>
      <c r="E20" s="35"/>
    </row>
    <row r="21" spans="1:5" s="28" customFormat="1" ht="256">
      <c r="A21" s="31" t="s">
        <v>532</v>
      </c>
      <c r="B21" s="31"/>
      <c r="C21" s="31" t="s">
        <v>293</v>
      </c>
      <c r="D21" s="30" t="s">
        <v>755</v>
      </c>
      <c r="E21" s="30" t="s">
        <v>744</v>
      </c>
    </row>
    <row r="22" spans="1:5" s="28" customFormat="1" ht="192">
      <c r="A22" s="33" t="s">
        <v>533</v>
      </c>
      <c r="B22" s="35"/>
      <c r="C22" s="33" t="s">
        <v>293</v>
      </c>
      <c r="D22" s="37" t="s">
        <v>743</v>
      </c>
      <c r="E22" s="33" t="s">
        <v>745</v>
      </c>
    </row>
    <row r="23" spans="1:5" s="28" customFormat="1" ht="176">
      <c r="A23" s="33" t="s">
        <v>534</v>
      </c>
      <c r="B23" s="35"/>
      <c r="C23" s="33" t="s">
        <v>293</v>
      </c>
      <c r="D23" s="37" t="s">
        <v>746</v>
      </c>
      <c r="E23" s="33" t="s">
        <v>747</v>
      </c>
    </row>
    <row r="24" spans="1:5" s="28" customFormat="1" ht="64">
      <c r="A24" s="33" t="s">
        <v>535</v>
      </c>
      <c r="B24" s="35"/>
      <c r="C24" s="33" t="s">
        <v>295</v>
      </c>
      <c r="D24" s="35" t="s">
        <v>370</v>
      </c>
      <c r="E24" s="35"/>
    </row>
    <row r="25" spans="1:5" s="28" customFormat="1" ht="240">
      <c r="A25" s="33" t="s">
        <v>536</v>
      </c>
      <c r="B25" s="35"/>
      <c r="C25" s="33" t="s">
        <v>293</v>
      </c>
      <c r="D25" s="33" t="s">
        <v>748</v>
      </c>
      <c r="E25" s="33" t="s">
        <v>749</v>
      </c>
    </row>
    <row r="26" spans="1:5" s="28" customFormat="1" ht="112">
      <c r="A26" s="33" t="s">
        <v>537</v>
      </c>
      <c r="B26" s="35"/>
      <c r="C26" s="33" t="s">
        <v>293</v>
      </c>
      <c r="D26" s="33" t="s">
        <v>750</v>
      </c>
      <c r="E26" s="35" t="s">
        <v>644</v>
      </c>
    </row>
    <row r="27" spans="1:5" s="28" customFormat="1" ht="160">
      <c r="A27" s="33" t="s">
        <v>538</v>
      </c>
      <c r="B27" s="35"/>
      <c r="C27" s="33" t="s">
        <v>293</v>
      </c>
      <c r="D27" s="37" t="s">
        <v>751</v>
      </c>
      <c r="E27" s="33" t="s">
        <v>539</v>
      </c>
    </row>
    <row r="28" spans="1:5" s="28" customFormat="1" ht="304">
      <c r="A28" s="33" t="s">
        <v>540</v>
      </c>
      <c r="B28" s="35"/>
      <c r="C28" s="33" t="s">
        <v>293</v>
      </c>
      <c r="D28" s="37" t="s">
        <v>752</v>
      </c>
      <c r="E28" s="33" t="s">
        <v>753</v>
      </c>
    </row>
    <row r="29" spans="1:5" s="28" customFormat="1" ht="144">
      <c r="A29" s="33" t="s">
        <v>541</v>
      </c>
      <c r="B29" s="35"/>
      <c r="C29" s="33" t="s">
        <v>293</v>
      </c>
      <c r="D29" s="37" t="s">
        <v>754</v>
      </c>
      <c r="E29" s="35" t="s">
        <v>644</v>
      </c>
    </row>
  </sheetData>
  <conditionalFormatting sqref="C21">
    <cfRule type="containsText" dxfId="48" priority="57" operator="containsText" text="Not met">
      <formula>NOT(ISERROR(SEARCH("Not met",C21)))</formula>
    </cfRule>
    <cfRule type="containsText" dxfId="47" priority="58" operator="containsText" text="Partially met">
      <formula>NOT(ISERROR(SEARCH("Partially met",C21)))</formula>
    </cfRule>
    <cfRule type="containsText" dxfId="46" priority="59" operator="containsText" text="Met">
      <formula>NOT(ISERROR(SEARCH("Met",C21)))</formula>
    </cfRule>
    <cfRule type="containsText" dxfId="45" priority="60" operator="containsText" text="Exceeded">
      <formula>NOT(ISERROR(SEARCH("Exceeded",C21)))</formula>
    </cfRule>
    <cfRule type="containsText" dxfId="44" priority="61" operator="containsText" text="Not met">
      <formula>NOT(ISERROR(SEARCH("Not met",C21)))</formula>
    </cfRule>
    <cfRule type="containsText" dxfId="43" priority="62" operator="containsText" text="Partially met">
      <formula>NOT(ISERROR(SEARCH("Partially met",C21)))</formula>
    </cfRule>
    <cfRule type="containsText" dxfId="42" priority="63" operator="containsText" text="Met">
      <formula>NOT(ISERROR(SEARCH("Met",C21)))</formula>
    </cfRule>
  </conditionalFormatting>
  <conditionalFormatting sqref="C2">
    <cfRule type="containsText" dxfId="41" priority="15" operator="containsText" text="Not met">
      <formula>NOT(ISERROR(SEARCH("Not met",C2)))</formula>
    </cfRule>
    <cfRule type="containsText" dxfId="40" priority="16" operator="containsText" text="Partially met">
      <formula>NOT(ISERROR(SEARCH("Partially met",C2)))</formula>
    </cfRule>
    <cfRule type="containsText" dxfId="39" priority="17" operator="containsText" text="Met">
      <formula>NOT(ISERROR(SEARCH("Met",C2)))</formula>
    </cfRule>
    <cfRule type="containsText" dxfId="38" priority="18" operator="containsText" text="Exceeded">
      <formula>NOT(ISERROR(SEARCH("Exceeded",C2)))</formula>
    </cfRule>
    <cfRule type="containsText" dxfId="37" priority="19" operator="containsText" text="Not met">
      <formula>NOT(ISERROR(SEARCH("Not met",C2)))</formula>
    </cfRule>
    <cfRule type="containsText" dxfId="36" priority="20" operator="containsText" text="Partially met">
      <formula>NOT(ISERROR(SEARCH("Partially met",C2)))</formula>
    </cfRule>
    <cfRule type="containsText" dxfId="35" priority="21" operator="containsText" text="Met">
      <formula>NOT(ISERROR(SEARCH("Met",C2)))</formula>
    </cfRule>
  </conditionalFormatting>
  <conditionalFormatting sqref="C9">
    <cfRule type="containsText" dxfId="34" priority="8" operator="containsText" text="Not met">
      <formula>NOT(ISERROR(SEARCH("Not met",C9)))</formula>
    </cfRule>
    <cfRule type="containsText" dxfId="33" priority="9" operator="containsText" text="Partially met">
      <formula>NOT(ISERROR(SEARCH("Partially met",C9)))</formula>
    </cfRule>
    <cfRule type="containsText" dxfId="32" priority="10" operator="containsText" text="Met">
      <formula>NOT(ISERROR(SEARCH("Met",C9)))</formula>
    </cfRule>
    <cfRule type="containsText" dxfId="31" priority="11" operator="containsText" text="Exceeded">
      <formula>NOT(ISERROR(SEARCH("Exceeded",C9)))</formula>
    </cfRule>
    <cfRule type="containsText" dxfId="30" priority="12" operator="containsText" text="Not met">
      <formula>NOT(ISERROR(SEARCH("Not met",C9)))</formula>
    </cfRule>
    <cfRule type="containsText" dxfId="29" priority="13" operator="containsText" text="Partially met">
      <formula>NOT(ISERROR(SEARCH("Partially met",C9)))</formula>
    </cfRule>
    <cfRule type="containsText" dxfId="28" priority="14" operator="containsText" text="Met">
      <formula>NOT(ISERROR(SEARCH("Met",C9)))</formula>
    </cfRule>
  </conditionalFormatting>
  <conditionalFormatting sqref="C17">
    <cfRule type="containsText" dxfId="27" priority="1" operator="containsText" text="Not met">
      <formula>NOT(ISERROR(SEARCH("Not met",C17)))</formula>
    </cfRule>
    <cfRule type="containsText" dxfId="26" priority="2" operator="containsText" text="Partially met">
      <formula>NOT(ISERROR(SEARCH("Partially met",C17)))</formula>
    </cfRule>
    <cfRule type="containsText" dxfId="25" priority="3" operator="containsText" text="Met">
      <formula>NOT(ISERROR(SEARCH("Met",C17)))</formula>
    </cfRule>
    <cfRule type="containsText" dxfId="24" priority="4" operator="containsText" text="Exceeded">
      <formula>NOT(ISERROR(SEARCH("Exceeded",C17)))</formula>
    </cfRule>
    <cfRule type="containsText" dxfId="23" priority="5" operator="containsText" text="Not met">
      <formula>NOT(ISERROR(SEARCH("Not met",C17)))</formula>
    </cfRule>
    <cfRule type="containsText" dxfId="22" priority="6" operator="containsText" text="Partially met">
      <formula>NOT(ISERROR(SEARCH("Partially met",C17)))</formula>
    </cfRule>
    <cfRule type="containsText" dxfId="21" priority="7" operator="containsText" text="Met">
      <formula>NOT(ISERROR(SEARCH("Met",C17)))</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85C45-C4D9-AB40-8176-6F8A6D6EB257}">
  <dimension ref="A1:E18"/>
  <sheetViews>
    <sheetView showGridLines="0" workbookViewId="0">
      <selection activeCell="E2" sqref="E2"/>
    </sheetView>
  </sheetViews>
  <sheetFormatPr baseColWidth="10" defaultColWidth="11.1640625" defaultRowHeight="15"/>
  <cols>
    <col min="1" max="2" width="28.83203125" style="27" customWidth="1"/>
    <col min="3" max="3" width="12.1640625" style="27" customWidth="1"/>
    <col min="4" max="5" width="28.83203125" style="27" customWidth="1"/>
    <col min="6" max="16384" width="11.1640625" style="27"/>
  </cols>
  <sheetData>
    <row r="1" spans="1:5" ht="32">
      <c r="A1" s="77" t="s">
        <v>0</v>
      </c>
      <c r="B1" s="77" t="s">
        <v>1</v>
      </c>
      <c r="C1" s="78" t="s">
        <v>629</v>
      </c>
      <c r="D1" s="79" t="s">
        <v>3</v>
      </c>
      <c r="E1" s="77" t="s">
        <v>630</v>
      </c>
    </row>
    <row r="2" spans="1:5" ht="64">
      <c r="A2" s="31" t="s">
        <v>542</v>
      </c>
      <c r="B2" s="31"/>
      <c r="C2" s="31" t="s">
        <v>293</v>
      </c>
      <c r="D2" s="30" t="s">
        <v>593</v>
      </c>
      <c r="E2" s="30" t="s">
        <v>727</v>
      </c>
    </row>
    <row r="3" spans="1:5" ht="112">
      <c r="A3" s="37" t="s">
        <v>544</v>
      </c>
      <c r="B3" s="33"/>
      <c r="C3" s="33" t="s">
        <v>293</v>
      </c>
      <c r="D3" s="33" t="s">
        <v>588</v>
      </c>
      <c r="E3" s="33" t="s">
        <v>757</v>
      </c>
    </row>
    <row r="4" spans="1:5" ht="224">
      <c r="A4" s="37" t="s">
        <v>545</v>
      </c>
      <c r="B4" s="33"/>
      <c r="C4" s="33" t="s">
        <v>293</v>
      </c>
      <c r="D4" s="33" t="s">
        <v>589</v>
      </c>
      <c r="E4" s="34" t="s">
        <v>756</v>
      </c>
    </row>
    <row r="5" spans="1:5" ht="240">
      <c r="A5" s="37" t="s">
        <v>546</v>
      </c>
      <c r="B5" s="33"/>
      <c r="C5" s="33" t="s">
        <v>293</v>
      </c>
      <c r="D5" s="34" t="s">
        <v>644</v>
      </c>
      <c r="E5" s="34" t="s">
        <v>644</v>
      </c>
    </row>
    <row r="6" spans="1:5" ht="80">
      <c r="A6" s="31" t="s">
        <v>547</v>
      </c>
      <c r="B6" s="31"/>
      <c r="C6" s="31" t="s">
        <v>293</v>
      </c>
      <c r="D6" s="30" t="s">
        <v>594</v>
      </c>
      <c r="E6" s="30" t="s">
        <v>727</v>
      </c>
    </row>
    <row r="7" spans="1:5" ht="409.6">
      <c r="A7" s="37" t="s">
        <v>548</v>
      </c>
      <c r="B7" s="33"/>
      <c r="C7" s="33" t="s">
        <v>293</v>
      </c>
      <c r="D7" s="33" t="s">
        <v>595</v>
      </c>
      <c r="E7" s="34" t="s">
        <v>758</v>
      </c>
    </row>
    <row r="8" spans="1:5" ht="32">
      <c r="A8" s="37" t="s">
        <v>549</v>
      </c>
      <c r="B8" s="33"/>
      <c r="C8" s="33" t="s">
        <v>293</v>
      </c>
      <c r="D8" s="33" t="s">
        <v>591</v>
      </c>
      <c r="E8" s="33" t="s">
        <v>644</v>
      </c>
    </row>
    <row r="9" spans="1:5" ht="288">
      <c r="A9" s="37" t="s">
        <v>550</v>
      </c>
      <c r="B9" s="33"/>
      <c r="C9" s="33" t="s">
        <v>293</v>
      </c>
      <c r="D9" s="33" t="s">
        <v>591</v>
      </c>
      <c r="E9" s="33" t="s">
        <v>644</v>
      </c>
    </row>
    <row r="10" spans="1:5" ht="224">
      <c r="A10" s="33" t="s">
        <v>551</v>
      </c>
      <c r="B10" s="33" t="s">
        <v>552</v>
      </c>
      <c r="C10" s="33" t="s">
        <v>294</v>
      </c>
      <c r="D10" s="33" t="s">
        <v>596</v>
      </c>
      <c r="E10" s="33" t="s">
        <v>759</v>
      </c>
    </row>
    <row r="11" spans="1:5" ht="80">
      <c r="A11" s="31" t="s">
        <v>553</v>
      </c>
      <c r="B11" s="31"/>
      <c r="C11" s="31" t="s">
        <v>293</v>
      </c>
      <c r="D11" s="30" t="s">
        <v>760</v>
      </c>
      <c r="E11" s="30" t="s">
        <v>543</v>
      </c>
    </row>
    <row r="12" spans="1:5" ht="409.6">
      <c r="A12" s="37" t="s">
        <v>554</v>
      </c>
      <c r="B12" s="33"/>
      <c r="C12" s="33" t="s">
        <v>293</v>
      </c>
      <c r="D12" s="33" t="s">
        <v>597</v>
      </c>
      <c r="E12" s="33" t="s">
        <v>761</v>
      </c>
    </row>
    <row r="13" spans="1:5" ht="96">
      <c r="A13" s="37" t="s">
        <v>555</v>
      </c>
      <c r="B13" s="33"/>
      <c r="C13" s="33" t="s">
        <v>293</v>
      </c>
      <c r="D13" s="33" t="s">
        <v>763</v>
      </c>
      <c r="E13" s="33" t="s">
        <v>762</v>
      </c>
    </row>
    <row r="14" spans="1:5" ht="112">
      <c r="A14" s="37" t="s">
        <v>556</v>
      </c>
      <c r="B14" s="33"/>
      <c r="C14" s="33" t="s">
        <v>293</v>
      </c>
      <c r="D14" s="33" t="s">
        <v>598</v>
      </c>
      <c r="E14" s="33" t="s">
        <v>764</v>
      </c>
    </row>
    <row r="15" spans="1:5" ht="80">
      <c r="A15" s="31" t="s">
        <v>557</v>
      </c>
      <c r="B15" s="31"/>
      <c r="C15" s="31" t="s">
        <v>293</v>
      </c>
      <c r="D15" s="30" t="s">
        <v>558</v>
      </c>
      <c r="E15" s="30" t="s">
        <v>543</v>
      </c>
    </row>
    <row r="16" spans="1:5" ht="80">
      <c r="A16" s="33" t="s">
        <v>559</v>
      </c>
      <c r="B16" s="33"/>
      <c r="C16" s="33" t="s">
        <v>293</v>
      </c>
      <c r="D16" s="33" t="s">
        <v>599</v>
      </c>
      <c r="E16" s="33" t="s">
        <v>765</v>
      </c>
    </row>
    <row r="17" spans="1:5" ht="224">
      <c r="A17" s="33" t="s">
        <v>560</v>
      </c>
      <c r="B17" s="33"/>
      <c r="C17" s="33" t="s">
        <v>293</v>
      </c>
      <c r="D17" s="33" t="s">
        <v>767</v>
      </c>
      <c r="E17" s="33" t="s">
        <v>766</v>
      </c>
    </row>
    <row r="18" spans="1:5" ht="192">
      <c r="A18" s="33" t="s">
        <v>561</v>
      </c>
      <c r="B18" s="33"/>
      <c r="C18" s="33" t="s">
        <v>293</v>
      </c>
      <c r="D18" s="33" t="s">
        <v>600</v>
      </c>
      <c r="E18" s="33" t="s">
        <v>768</v>
      </c>
    </row>
  </sheetData>
  <conditionalFormatting sqref="C2 C6 C11 C15">
    <cfRule type="containsText" dxfId="20" priority="15" operator="containsText" text="Not met">
      <formula>NOT(ISERROR(SEARCH("Not met",C2)))</formula>
    </cfRule>
    <cfRule type="containsText" dxfId="19" priority="16" operator="containsText" text="Partially met">
      <formula>NOT(ISERROR(SEARCH("Partially met",C2)))</formula>
    </cfRule>
    <cfRule type="containsText" dxfId="18" priority="17" operator="containsText" text="Met">
      <formula>NOT(ISERROR(SEARCH("Met",C2)))</formula>
    </cfRule>
    <cfRule type="containsText" dxfId="17" priority="18" operator="containsText" text="Exceeded">
      <formula>NOT(ISERROR(SEARCH("Exceeded",C2)))</formula>
    </cfRule>
    <cfRule type="containsText" dxfId="16" priority="19" operator="containsText" text="Not met">
      <formula>NOT(ISERROR(SEARCH("Not met",C2)))</formula>
    </cfRule>
    <cfRule type="containsText" dxfId="15" priority="20" operator="containsText" text="Partially met">
      <formula>NOT(ISERROR(SEARCH("Partially met",C2)))</formula>
    </cfRule>
    <cfRule type="containsText" dxfId="14" priority="21" operator="containsText" text="Met">
      <formula>NOT(ISERROR(SEARCH("Met",C2)))</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85ABA-3C25-1743-ADFF-04B1B57AC51B}">
  <dimension ref="A1:E12"/>
  <sheetViews>
    <sheetView showGridLines="0" workbookViewId="0">
      <selection activeCell="E2" sqref="E2"/>
    </sheetView>
  </sheetViews>
  <sheetFormatPr baseColWidth="10" defaultColWidth="11.1640625" defaultRowHeight="15"/>
  <cols>
    <col min="1" max="1" width="37.1640625" style="27" customWidth="1"/>
    <col min="2" max="2" width="28.83203125" style="27" customWidth="1"/>
    <col min="3" max="3" width="12.1640625" style="27" customWidth="1"/>
    <col min="4" max="4" width="28.83203125" style="27" customWidth="1"/>
    <col min="5" max="5" width="57.6640625" style="27" customWidth="1"/>
    <col min="6" max="16384" width="11.1640625" style="27"/>
  </cols>
  <sheetData>
    <row r="1" spans="1:5" ht="32">
      <c r="A1" s="77" t="s">
        <v>0</v>
      </c>
      <c r="B1" s="77" t="s">
        <v>1</v>
      </c>
      <c r="C1" s="78" t="s">
        <v>629</v>
      </c>
      <c r="D1" s="79" t="s">
        <v>3</v>
      </c>
      <c r="E1" s="77" t="s">
        <v>630</v>
      </c>
    </row>
    <row r="2" spans="1:5" ht="96">
      <c r="A2" s="31" t="s">
        <v>562</v>
      </c>
      <c r="B2" s="31"/>
      <c r="C2" s="31" t="s">
        <v>294</v>
      </c>
      <c r="D2" s="30" t="s">
        <v>792</v>
      </c>
      <c r="E2" s="30"/>
    </row>
    <row r="3" spans="1:5" ht="288">
      <c r="A3" s="37" t="s">
        <v>563</v>
      </c>
      <c r="B3" s="33"/>
      <c r="C3" s="33" t="s">
        <v>293</v>
      </c>
      <c r="D3" s="33" t="s">
        <v>590</v>
      </c>
      <c r="E3" s="33" t="s">
        <v>771</v>
      </c>
    </row>
    <row r="4" spans="1:5" ht="176">
      <c r="A4" s="37" t="s">
        <v>564</v>
      </c>
      <c r="B4" s="33"/>
      <c r="C4" s="33" t="s">
        <v>294</v>
      </c>
      <c r="D4" s="33" t="s">
        <v>800</v>
      </c>
      <c r="E4" s="33" t="s">
        <v>769</v>
      </c>
    </row>
    <row r="5" spans="1:5" ht="409.6">
      <c r="A5" s="37" t="s">
        <v>565</v>
      </c>
      <c r="B5" s="33"/>
      <c r="C5" s="33" t="s">
        <v>294</v>
      </c>
      <c r="D5" s="33" t="s">
        <v>798</v>
      </c>
      <c r="E5" s="33" t="s">
        <v>793</v>
      </c>
    </row>
    <row r="6" spans="1:5" ht="224">
      <c r="A6" s="37" t="s">
        <v>566</v>
      </c>
      <c r="B6" s="33"/>
      <c r="C6" s="33" t="s">
        <v>294</v>
      </c>
      <c r="D6" s="33" t="s">
        <v>799</v>
      </c>
      <c r="E6" s="33" t="s">
        <v>769</v>
      </c>
    </row>
    <row r="7" spans="1:5" ht="64">
      <c r="A7" s="37" t="s">
        <v>567</v>
      </c>
      <c r="B7" s="33"/>
      <c r="C7" s="33" t="s">
        <v>295</v>
      </c>
      <c r="D7" s="33" t="s">
        <v>371</v>
      </c>
      <c r="E7" s="33"/>
    </row>
    <row r="8" spans="1:5" ht="112">
      <c r="A8" s="37" t="s">
        <v>568</v>
      </c>
      <c r="B8" s="33"/>
      <c r="C8" s="33" t="s">
        <v>294</v>
      </c>
      <c r="D8" s="33" t="s">
        <v>592</v>
      </c>
      <c r="E8" s="33" t="s">
        <v>770</v>
      </c>
    </row>
    <row r="9" spans="1:5" ht="160">
      <c r="A9" s="33" t="s">
        <v>569</v>
      </c>
      <c r="B9" s="33"/>
      <c r="C9" s="33" t="s">
        <v>293</v>
      </c>
      <c r="D9" s="33" t="s">
        <v>797</v>
      </c>
      <c r="E9" s="33" t="s">
        <v>770</v>
      </c>
    </row>
    <row r="10" spans="1:5" ht="176">
      <c r="A10" s="37" t="s">
        <v>570</v>
      </c>
      <c r="B10" s="33"/>
      <c r="C10" s="33" t="s">
        <v>293</v>
      </c>
      <c r="D10" s="33" t="s">
        <v>795</v>
      </c>
      <c r="E10" s="33" t="s">
        <v>770</v>
      </c>
    </row>
    <row r="11" spans="1:5" ht="64">
      <c r="A11" s="33" t="s">
        <v>571</v>
      </c>
      <c r="B11" s="33"/>
      <c r="C11" s="33" t="s">
        <v>293</v>
      </c>
      <c r="D11" s="33" t="s">
        <v>796</v>
      </c>
      <c r="E11" s="33" t="s">
        <v>794</v>
      </c>
    </row>
    <row r="12" spans="1:5" ht="96">
      <c r="A12" s="37" t="s">
        <v>572</v>
      </c>
      <c r="B12" s="33"/>
      <c r="C12" s="33" t="s">
        <v>295</v>
      </c>
      <c r="D12" s="33" t="s">
        <v>371</v>
      </c>
      <c r="E12" s="33"/>
    </row>
  </sheetData>
  <conditionalFormatting sqref="C2">
    <cfRule type="containsText" dxfId="13" priority="1" operator="containsText" text="Not met">
      <formula>NOT(ISERROR(SEARCH("Not met",C2)))</formula>
    </cfRule>
    <cfRule type="containsText" dxfId="12" priority="2" operator="containsText" text="Partially met">
      <formula>NOT(ISERROR(SEARCH("Partially met",C2)))</formula>
    </cfRule>
    <cfRule type="containsText" dxfId="11" priority="3" operator="containsText" text="Met">
      <formula>NOT(ISERROR(SEARCH("Met",C2)))</formula>
    </cfRule>
    <cfRule type="containsText" dxfId="10" priority="4" operator="containsText" text="Exceeded">
      <formula>NOT(ISERROR(SEARCH("Exceeded",C2)))</formula>
    </cfRule>
    <cfRule type="containsText" dxfId="9" priority="5" operator="containsText" text="Not met">
      <formula>NOT(ISERROR(SEARCH("Not met",C2)))</formula>
    </cfRule>
    <cfRule type="containsText" dxfId="8" priority="6" operator="containsText" text="Partially met">
      <formula>NOT(ISERROR(SEARCH("Partially met",C2)))</formula>
    </cfRule>
    <cfRule type="containsText" dxfId="7" priority="7" operator="containsText" text="Met">
      <formula>NOT(ISERROR(SEARCH("Met",C2)))</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98F71-C184-8744-B495-477D895896F6}">
  <dimension ref="A1:E11"/>
  <sheetViews>
    <sheetView showGridLines="0" zoomScaleNormal="100" workbookViewId="0">
      <selection activeCell="F2" sqref="F2"/>
    </sheetView>
  </sheetViews>
  <sheetFormatPr baseColWidth="10" defaultColWidth="11.1640625" defaultRowHeight="16"/>
  <cols>
    <col min="1" max="2" width="28.83203125" style="62" customWidth="1"/>
    <col min="3" max="3" width="12.1640625" style="62" customWidth="1"/>
    <col min="4" max="5" width="28.83203125" style="62" customWidth="1"/>
    <col min="6" max="16384" width="11.1640625" style="62"/>
  </cols>
  <sheetData>
    <row r="1" spans="1:5" ht="32">
      <c r="A1" s="77" t="s">
        <v>0</v>
      </c>
      <c r="B1" s="77" t="s">
        <v>1</v>
      </c>
      <c r="C1" s="78" t="s">
        <v>629</v>
      </c>
      <c r="D1" s="79" t="s">
        <v>3</v>
      </c>
      <c r="E1" s="77" t="s">
        <v>630</v>
      </c>
    </row>
    <row r="2" spans="1:5" ht="170">
      <c r="A2" s="63" t="s">
        <v>573</v>
      </c>
      <c r="B2" s="63"/>
      <c r="C2" s="31" t="s">
        <v>293</v>
      </c>
      <c r="D2" s="64" t="s">
        <v>772</v>
      </c>
      <c r="E2" s="84" t="s">
        <v>809</v>
      </c>
    </row>
    <row r="3" spans="1:5" ht="187">
      <c r="A3" s="65" t="s">
        <v>574</v>
      </c>
      <c r="B3" s="65"/>
      <c r="C3" s="65" t="s">
        <v>293</v>
      </c>
      <c r="D3" s="65" t="s">
        <v>774</v>
      </c>
      <c r="E3" s="65" t="s">
        <v>781</v>
      </c>
    </row>
    <row r="4" spans="1:5" ht="153">
      <c r="A4" s="65" t="s">
        <v>575</v>
      </c>
      <c r="B4" s="65"/>
      <c r="C4" s="65" t="s">
        <v>293</v>
      </c>
      <c r="D4" s="65" t="s">
        <v>777</v>
      </c>
      <c r="E4" s="65" t="s">
        <v>780</v>
      </c>
    </row>
    <row r="5" spans="1:5" ht="238">
      <c r="A5" s="65" t="s">
        <v>576</v>
      </c>
      <c r="B5" s="65"/>
      <c r="C5" s="65" t="s">
        <v>293</v>
      </c>
      <c r="D5" s="65" t="s">
        <v>782</v>
      </c>
      <c r="E5" s="65" t="s">
        <v>784</v>
      </c>
    </row>
    <row r="6" spans="1:5" ht="153">
      <c r="A6" s="65" t="s">
        <v>577</v>
      </c>
      <c r="B6" s="65"/>
      <c r="C6" s="65" t="s">
        <v>293</v>
      </c>
      <c r="D6" s="65" t="s">
        <v>783</v>
      </c>
      <c r="E6" s="65" t="s">
        <v>787</v>
      </c>
    </row>
    <row r="7" spans="1:5" ht="119">
      <c r="A7" s="65" t="s">
        <v>578</v>
      </c>
      <c r="B7" s="65"/>
      <c r="C7" s="65" t="s">
        <v>293</v>
      </c>
      <c r="D7" s="65" t="s">
        <v>774</v>
      </c>
      <c r="E7" s="65" t="s">
        <v>773</v>
      </c>
    </row>
    <row r="8" spans="1:5" ht="153">
      <c r="A8" s="65" t="s">
        <v>579</v>
      </c>
      <c r="B8" s="65"/>
      <c r="C8" s="65" t="s">
        <v>293</v>
      </c>
      <c r="D8" s="65" t="s">
        <v>786</v>
      </c>
      <c r="E8" s="65" t="s">
        <v>785</v>
      </c>
    </row>
    <row r="9" spans="1:5" ht="119">
      <c r="A9" s="65" t="s">
        <v>580</v>
      </c>
      <c r="B9" s="65"/>
      <c r="C9" s="65" t="s">
        <v>293</v>
      </c>
      <c r="D9" s="65" t="s">
        <v>789</v>
      </c>
      <c r="E9" s="65" t="s">
        <v>788</v>
      </c>
    </row>
    <row r="10" spans="1:5" ht="119">
      <c r="A10" s="65" t="s">
        <v>581</v>
      </c>
      <c r="B10" s="65"/>
      <c r="C10" s="65" t="s">
        <v>293</v>
      </c>
      <c r="D10" s="65" t="s">
        <v>776</v>
      </c>
      <c r="E10" s="85" t="s">
        <v>775</v>
      </c>
    </row>
    <row r="11" spans="1:5" ht="306">
      <c r="A11" s="65" t="s">
        <v>582</v>
      </c>
      <c r="B11" s="65"/>
      <c r="C11" s="65" t="s">
        <v>293</v>
      </c>
      <c r="D11" s="65" t="s">
        <v>779</v>
      </c>
      <c r="E11" s="68" t="s">
        <v>778</v>
      </c>
    </row>
  </sheetData>
  <conditionalFormatting sqref="C2">
    <cfRule type="containsText" dxfId="6" priority="1" operator="containsText" text="Not met">
      <formula>NOT(ISERROR(SEARCH("Not met",C2)))</formula>
    </cfRule>
    <cfRule type="containsText" dxfId="5" priority="2" operator="containsText" text="Partially met">
      <formula>NOT(ISERROR(SEARCH("Partially met",C2)))</formula>
    </cfRule>
    <cfRule type="containsText" dxfId="4" priority="3" operator="containsText" text="Met">
      <formula>NOT(ISERROR(SEARCH("Met",C2)))</formula>
    </cfRule>
    <cfRule type="containsText" dxfId="3" priority="4" operator="containsText" text="Exceeded">
      <formula>NOT(ISERROR(SEARCH("Exceeded",C2)))</formula>
    </cfRule>
    <cfRule type="containsText" dxfId="2" priority="5" operator="containsText" text="Not met">
      <formula>NOT(ISERROR(SEARCH("Not met",C2)))</formula>
    </cfRule>
    <cfRule type="containsText" dxfId="1" priority="6" operator="containsText" text="Partially met">
      <formula>NOT(ISERROR(SEARCH("Partially met",C2)))</formula>
    </cfRule>
    <cfRule type="containsText" dxfId="0" priority="7" operator="containsText" text="Met">
      <formula>NOT(ISERROR(SEARCH("Met",C2)))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D8F5-3861-B941-8223-611BECB1F798}">
  <dimension ref="A1:AC31"/>
  <sheetViews>
    <sheetView showGridLines="0" zoomScaleNormal="100" workbookViewId="0">
      <selection activeCell="D8" sqref="D8"/>
    </sheetView>
  </sheetViews>
  <sheetFormatPr baseColWidth="10" defaultColWidth="10.83203125" defaultRowHeight="15"/>
  <cols>
    <col min="1" max="1" width="19.1640625" style="15" customWidth="1"/>
    <col min="2" max="3" width="13.83203125" style="15" customWidth="1"/>
    <col min="4" max="4" width="10.83203125" style="16"/>
    <col min="5" max="5" width="21.5" style="15" customWidth="1"/>
    <col min="6" max="7" width="13.83203125" style="16" customWidth="1"/>
    <col min="8" max="8" width="10.83203125" style="16"/>
    <col min="9" max="9" width="15.83203125" style="15" customWidth="1"/>
    <col min="10" max="11" width="13.83203125" style="16" customWidth="1"/>
    <col min="12" max="12" width="10.83203125" style="16"/>
    <col min="13" max="13" width="15.33203125" style="15" customWidth="1"/>
    <col min="14" max="15" width="13.83203125" style="16" customWidth="1"/>
    <col min="16" max="16" width="10.83203125" style="16"/>
    <col min="17" max="17" width="15" style="15" customWidth="1"/>
    <col min="18" max="19" width="13.83203125" style="16" customWidth="1"/>
    <col min="20" max="20" width="10.83203125" style="16"/>
    <col min="21" max="21" width="15.33203125" style="15" customWidth="1"/>
    <col min="22" max="23" width="13.83203125" style="16" customWidth="1"/>
    <col min="24" max="24" width="10.83203125" style="16"/>
    <col min="25" max="25" width="10.83203125" style="15"/>
    <col min="26" max="28" width="10.83203125" style="16"/>
    <col min="29" max="29" width="10.83203125" style="15"/>
    <col min="30" max="16384" width="10.83203125" style="16"/>
  </cols>
  <sheetData>
    <row r="1" spans="1:29" s="70" customFormat="1">
      <c r="A1" s="69"/>
      <c r="B1" s="69"/>
      <c r="C1" s="69"/>
      <c r="E1" s="69"/>
      <c r="I1" s="69"/>
      <c r="M1" s="69"/>
      <c r="Q1" s="69"/>
      <c r="U1" s="69"/>
      <c r="Y1" s="69"/>
      <c r="AC1" s="69"/>
    </row>
    <row r="2" spans="1:29">
      <c r="A2" s="23" t="s">
        <v>227</v>
      </c>
      <c r="E2" s="23" t="s">
        <v>228</v>
      </c>
      <c r="I2" s="23" t="s">
        <v>230</v>
      </c>
      <c r="M2" s="23" t="s">
        <v>233</v>
      </c>
      <c r="Q2" s="22" t="s">
        <v>270</v>
      </c>
      <c r="U2" s="22" t="s">
        <v>237</v>
      </c>
      <c r="Y2" s="16"/>
      <c r="AC2" s="16"/>
    </row>
    <row r="3" spans="1:29">
      <c r="A3" s="17" t="s">
        <v>0</v>
      </c>
      <c r="B3" s="71" t="s">
        <v>812</v>
      </c>
      <c r="C3" s="71" t="s">
        <v>296</v>
      </c>
      <c r="E3" s="17" t="s">
        <v>0</v>
      </c>
      <c r="F3" s="71" t="s">
        <v>812</v>
      </c>
      <c r="G3" s="71" t="s">
        <v>296</v>
      </c>
      <c r="I3" s="17" t="s">
        <v>0</v>
      </c>
      <c r="J3" s="71" t="s">
        <v>812</v>
      </c>
      <c r="K3" s="71" t="s">
        <v>296</v>
      </c>
      <c r="L3" s="15"/>
      <c r="M3" s="17" t="s">
        <v>0</v>
      </c>
      <c r="N3" s="71" t="s">
        <v>812</v>
      </c>
      <c r="O3" s="71" t="s">
        <v>296</v>
      </c>
      <c r="Q3" s="17" t="s">
        <v>0</v>
      </c>
      <c r="R3" s="71" t="s">
        <v>812</v>
      </c>
      <c r="S3" s="71" t="s">
        <v>296</v>
      </c>
      <c r="U3" s="17" t="s">
        <v>0</v>
      </c>
      <c r="V3" s="71" t="s">
        <v>812</v>
      </c>
      <c r="W3" s="71" t="s">
        <v>296</v>
      </c>
      <c r="Y3" s="16"/>
      <c r="AC3" s="16"/>
    </row>
    <row r="4" spans="1:29" ht="32">
      <c r="A4" s="18" t="s">
        <v>209</v>
      </c>
      <c r="B4" s="19" t="str">
        <f>'1 Governance and Management'!C2</f>
        <v>Met</v>
      </c>
      <c r="C4" s="19">
        <f>IF(B4="Met",2,IF(B4="Partially met",1,IF(B4="Not met",0)))</f>
        <v>2</v>
      </c>
      <c r="E4" s="24" t="s">
        <v>304</v>
      </c>
      <c r="F4" s="19" t="str">
        <f>'2 Assurance and Oversight'!C2</f>
        <v>Met</v>
      </c>
      <c r="G4" s="19">
        <f>IF(F4="Met",2,IF(F4="Partially met",1,IF(F4="Not met",0)))</f>
        <v>2</v>
      </c>
      <c r="I4" s="18" t="s">
        <v>142</v>
      </c>
      <c r="J4" s="19" t="str">
        <f>'4 Corporate Leadership'!C2</f>
        <v>Met</v>
      </c>
      <c r="K4" s="19">
        <f t="shared" ref="K4:K5" si="0">IF(J4="Exceeded",3,IF(J4="Met",2,IF(J4="Partially met",1,IF(J4="Not met",0))))</f>
        <v>2</v>
      </c>
      <c r="M4" s="18" t="s">
        <v>254</v>
      </c>
      <c r="N4" s="19" t="str">
        <f>'7 Labour Rights'!C2</f>
        <v>Met</v>
      </c>
      <c r="O4" s="19">
        <f t="shared" ref="O4:O13" si="1">IF(N4="Exceeded",3,IF(N4="Met",2,IF(N4="Partially met",1,IF(N4="Not met",0))))</f>
        <v>2</v>
      </c>
      <c r="Q4" s="18" t="s">
        <v>274</v>
      </c>
      <c r="R4" s="19" t="str">
        <f>'10 Local Communities'!C2</f>
        <v>Partially met</v>
      </c>
      <c r="S4" s="19">
        <f t="shared" ref="S4:S7" si="2">IF(R4="Exceeded",3,IF(R4="Met",2,IF(R4="Partially met",1,IF(R4="Not met",0))))</f>
        <v>1</v>
      </c>
      <c r="U4" s="18" t="s">
        <v>287</v>
      </c>
      <c r="V4" s="19" t="str">
        <f>'13 Water Stewardship'!C2</f>
        <v>Met</v>
      </c>
      <c r="W4" s="19">
        <f t="shared" ref="W4:W7" si="3">IF(V4="Exceeded",3,IF(V4="Met",2,IF(V4="Partially met",1,IF(V4="Not met",0))))</f>
        <v>2</v>
      </c>
      <c r="Y4" s="16"/>
      <c r="AC4" s="16"/>
    </row>
    <row r="5" spans="1:29" ht="32">
      <c r="A5" s="18" t="s">
        <v>210</v>
      </c>
      <c r="B5" s="19" t="str">
        <f>'1 Governance and Management'!C3</f>
        <v>Partially met</v>
      </c>
      <c r="C5" s="19">
        <f t="shared" ref="C5:C17" si="4">IF(B5="Met",2,IF(B5="Partially met",1,IF(B5="Not met",0)))</f>
        <v>1</v>
      </c>
      <c r="E5" s="74" t="s">
        <v>870</v>
      </c>
      <c r="F5" s="75" t="str">
        <f>'2 Assurance and Oversight'!C3</f>
        <v>Partially met</v>
      </c>
      <c r="G5" s="75">
        <f t="shared" ref="G5:G27" si="5">IF(F5="Met",2,IF(F5="Partially met",1,IF(F5="Not met",0)))</f>
        <v>1</v>
      </c>
      <c r="I5" s="18" t="s">
        <v>143</v>
      </c>
      <c r="J5" s="19" t="str">
        <f>'4 Corporate Leadership'!C5</f>
        <v>Met</v>
      </c>
      <c r="K5" s="19">
        <f t="shared" si="0"/>
        <v>2</v>
      </c>
      <c r="M5" s="18" t="s">
        <v>255</v>
      </c>
      <c r="N5" s="19" t="str">
        <f>'7 Labour Rights'!C8</f>
        <v>Met</v>
      </c>
      <c r="O5" s="19">
        <f t="shared" si="1"/>
        <v>2</v>
      </c>
      <c r="Q5" s="18" t="s">
        <v>275</v>
      </c>
      <c r="R5" s="19" t="str">
        <f>'10 Local Communities'!C6</f>
        <v>Met</v>
      </c>
      <c r="S5" s="19">
        <f t="shared" si="2"/>
        <v>2</v>
      </c>
      <c r="U5" s="18" t="s">
        <v>288</v>
      </c>
      <c r="V5" s="19" t="str">
        <f>'13 Water Stewardship'!C6</f>
        <v>Met</v>
      </c>
      <c r="W5" s="19">
        <f t="shared" si="3"/>
        <v>2</v>
      </c>
    </row>
    <row r="6" spans="1:29">
      <c r="A6" s="18" t="s">
        <v>211</v>
      </c>
      <c r="B6" s="19" t="str">
        <f>'1 Governance and Management'!C4</f>
        <v>Partially met</v>
      </c>
      <c r="C6" s="19">
        <f t="shared" si="4"/>
        <v>1</v>
      </c>
      <c r="E6" s="76" t="s">
        <v>215</v>
      </c>
      <c r="F6" s="75" t="str">
        <f>'2 Assurance and Oversight'!C4</f>
        <v>Met</v>
      </c>
      <c r="G6" s="75">
        <f t="shared" si="5"/>
        <v>2</v>
      </c>
      <c r="I6" s="17" t="s">
        <v>291</v>
      </c>
      <c r="J6" s="21" t="s">
        <v>297</v>
      </c>
      <c r="K6" s="71">
        <f>SUM(K4:K5)</f>
        <v>4</v>
      </c>
      <c r="M6" s="18" t="s">
        <v>256</v>
      </c>
      <c r="N6" s="19" t="str">
        <f>'7 Labour Rights'!C13</f>
        <v>Partially met</v>
      </c>
      <c r="O6" s="19">
        <f t="shared" si="1"/>
        <v>1</v>
      </c>
      <c r="Q6" s="18" t="s">
        <v>276</v>
      </c>
      <c r="R6" s="19" t="str">
        <f>'10 Local Communities'!C10</f>
        <v>Met</v>
      </c>
      <c r="S6" s="19">
        <f t="shared" si="2"/>
        <v>2</v>
      </c>
      <c r="U6" s="18" t="s">
        <v>289</v>
      </c>
      <c r="V6" s="19" t="str">
        <f>'13 Water Stewardship'!C11</f>
        <v>Met</v>
      </c>
      <c r="W6" s="19">
        <f t="shared" si="3"/>
        <v>2</v>
      </c>
    </row>
    <row r="7" spans="1:29" ht="32" customHeight="1">
      <c r="A7" s="24" t="s">
        <v>298</v>
      </c>
      <c r="B7" s="19" t="str">
        <f>'1 Governance and Management'!C5</f>
        <v>Met</v>
      </c>
      <c r="C7" s="19">
        <f t="shared" si="4"/>
        <v>2</v>
      </c>
      <c r="E7" s="76" t="s">
        <v>216</v>
      </c>
      <c r="F7" s="75" t="str">
        <f>'2 Assurance and Oversight'!C5</f>
        <v>Not met</v>
      </c>
      <c r="G7" s="75">
        <f t="shared" si="5"/>
        <v>0</v>
      </c>
      <c r="I7" s="25" t="s">
        <v>292</v>
      </c>
      <c r="J7" s="97" t="s">
        <v>319</v>
      </c>
      <c r="K7" s="97"/>
      <c r="M7" s="18" t="s">
        <v>257</v>
      </c>
      <c r="N7" s="19" t="str">
        <f>'7 Labour Rights'!C20</f>
        <v>Partially met</v>
      </c>
      <c r="O7" s="19">
        <f t="shared" si="1"/>
        <v>1</v>
      </c>
      <c r="Q7" s="18" t="s">
        <v>277</v>
      </c>
      <c r="R7" s="19" t="str">
        <f>'10 Local Communities'!C16</f>
        <v>Partially met</v>
      </c>
      <c r="S7" s="19">
        <f t="shared" si="2"/>
        <v>1</v>
      </c>
      <c r="U7" s="18" t="s">
        <v>290</v>
      </c>
      <c r="V7" s="19" t="str">
        <f>'13 Water Stewardship'!C15</f>
        <v>Met</v>
      </c>
      <c r="W7" s="19">
        <f t="shared" si="3"/>
        <v>2</v>
      </c>
    </row>
    <row r="8" spans="1:29" ht="32">
      <c r="A8" s="24" t="s">
        <v>299</v>
      </c>
      <c r="B8" s="19" t="str">
        <f>'1 Governance and Management'!C6</f>
        <v>Met</v>
      </c>
      <c r="C8" s="19">
        <f t="shared" si="4"/>
        <v>2</v>
      </c>
      <c r="E8" s="74" t="s">
        <v>627</v>
      </c>
      <c r="F8" s="75" t="str">
        <f>'2 Assurance and Oversight'!C6</f>
        <v>Met</v>
      </c>
      <c r="G8" s="75">
        <f t="shared" si="5"/>
        <v>2</v>
      </c>
      <c r="I8" s="16"/>
      <c r="M8" s="18" t="s">
        <v>258</v>
      </c>
      <c r="N8" s="19" t="str">
        <f>'7 Labour Rights'!C30</f>
        <v>Met</v>
      </c>
      <c r="O8" s="19">
        <f t="shared" si="1"/>
        <v>2</v>
      </c>
      <c r="Q8" s="17" t="s">
        <v>291</v>
      </c>
      <c r="R8" s="21" t="s">
        <v>297</v>
      </c>
      <c r="S8" s="72">
        <f>SUM(S4:S7)</f>
        <v>6</v>
      </c>
      <c r="U8" s="17" t="s">
        <v>291</v>
      </c>
      <c r="V8" s="20" t="s">
        <v>297</v>
      </c>
      <c r="W8" s="73">
        <f>SUM(W4:W7)</f>
        <v>8</v>
      </c>
    </row>
    <row r="9" spans="1:29" ht="30" customHeight="1">
      <c r="A9" s="24" t="s">
        <v>852</v>
      </c>
      <c r="B9" s="19" t="str">
        <f>'1 Governance and Management'!C7</f>
        <v>Partially met</v>
      </c>
      <c r="C9" s="19">
        <f t="shared" si="4"/>
        <v>1</v>
      </c>
      <c r="E9" s="24" t="s">
        <v>853</v>
      </c>
      <c r="F9" s="19" t="str">
        <f>'2 Assurance and Oversight'!C7</f>
        <v>Partially met</v>
      </c>
      <c r="G9" s="19">
        <f t="shared" si="5"/>
        <v>1</v>
      </c>
      <c r="I9" s="23" t="s">
        <v>231</v>
      </c>
      <c r="M9" s="18" t="s">
        <v>259</v>
      </c>
      <c r="N9" s="19" t="str">
        <f>'7 Labour Rights'!C35</f>
        <v>Met</v>
      </c>
      <c r="O9" s="19">
        <f t="shared" si="1"/>
        <v>2</v>
      </c>
      <c r="Q9" s="25" t="s">
        <v>292</v>
      </c>
      <c r="R9" s="97" t="s">
        <v>323</v>
      </c>
      <c r="S9" s="97"/>
      <c r="U9" s="25" t="s">
        <v>292</v>
      </c>
      <c r="V9" s="97" t="s">
        <v>323</v>
      </c>
      <c r="W9" s="97"/>
    </row>
    <row r="10" spans="1:29" ht="32">
      <c r="A10" s="24" t="s">
        <v>300</v>
      </c>
      <c r="B10" s="19" t="str">
        <f>'1 Governance and Management'!C8</f>
        <v>Met</v>
      </c>
      <c r="C10" s="19">
        <f t="shared" si="4"/>
        <v>2</v>
      </c>
      <c r="E10" s="18" t="s">
        <v>217</v>
      </c>
      <c r="F10" s="19" t="str">
        <f>'2 Assurance and Oversight'!C8</f>
        <v>Partially met</v>
      </c>
      <c r="G10" s="19">
        <f t="shared" si="5"/>
        <v>1</v>
      </c>
      <c r="I10" s="17" t="s">
        <v>0</v>
      </c>
      <c r="J10" s="71" t="s">
        <v>812</v>
      </c>
      <c r="K10" s="71" t="s">
        <v>296</v>
      </c>
      <c r="L10" s="15"/>
      <c r="M10" s="18" t="s">
        <v>260</v>
      </c>
      <c r="N10" s="19" t="str">
        <f>'7 Labour Rights'!C40</f>
        <v>Met</v>
      </c>
      <c r="O10" s="19">
        <f t="shared" si="1"/>
        <v>2</v>
      </c>
    </row>
    <row r="11" spans="1:29" ht="32">
      <c r="A11" s="18" t="s">
        <v>212</v>
      </c>
      <c r="B11" s="19" t="str">
        <f>'1 Governance and Management'!C9</f>
        <v>Met</v>
      </c>
      <c r="C11" s="19">
        <f t="shared" si="4"/>
        <v>2</v>
      </c>
      <c r="E11" s="24" t="s">
        <v>305</v>
      </c>
      <c r="F11" s="19" t="str">
        <f>'2 Assurance and Oversight'!C9</f>
        <v>Met</v>
      </c>
      <c r="G11" s="19">
        <f t="shared" si="5"/>
        <v>2</v>
      </c>
      <c r="I11" s="18" t="s">
        <v>242</v>
      </c>
      <c r="J11" s="19" t="str">
        <f>'5 ESG Management Systems'!C2</f>
        <v>Met</v>
      </c>
      <c r="K11" s="19">
        <f t="shared" ref="K11:K15" si="6">IF(J11="Exceeded",3,IF(J11="Met",2,IF(J11="Partially met",1,IF(J11="Not met",0))))</f>
        <v>2</v>
      </c>
      <c r="M11" s="18" t="s">
        <v>261</v>
      </c>
      <c r="N11" s="19" t="str">
        <f>'7 Labour Rights'!C43</f>
        <v>Partially met</v>
      </c>
      <c r="O11" s="19">
        <f t="shared" si="1"/>
        <v>1</v>
      </c>
      <c r="Q11" s="22" t="s">
        <v>235</v>
      </c>
      <c r="U11" s="22" t="s">
        <v>238</v>
      </c>
    </row>
    <row r="12" spans="1:29" ht="32">
      <c r="A12" s="74" t="s">
        <v>626</v>
      </c>
      <c r="B12" s="75" t="str">
        <f>'1 Governance and Management'!C10</f>
        <v>Met</v>
      </c>
      <c r="C12" s="75">
        <f t="shared" si="4"/>
        <v>2</v>
      </c>
      <c r="E12" s="24" t="s">
        <v>306</v>
      </c>
      <c r="F12" s="19" t="str">
        <f>'2 Assurance and Oversight'!C10</f>
        <v>Met</v>
      </c>
      <c r="G12" s="19">
        <f t="shared" si="5"/>
        <v>2</v>
      </c>
      <c r="I12" s="18" t="s">
        <v>243</v>
      </c>
      <c r="J12" s="19" t="str">
        <f>'5 ESG Management Systems'!C5</f>
        <v>Met</v>
      </c>
      <c r="K12" s="19">
        <f t="shared" si="6"/>
        <v>2</v>
      </c>
      <c r="M12" s="18" t="s">
        <v>262</v>
      </c>
      <c r="N12" s="19" t="str">
        <f>'7 Labour Rights'!C51</f>
        <v>Partially met</v>
      </c>
      <c r="O12" s="19">
        <f t="shared" si="1"/>
        <v>1</v>
      </c>
      <c r="Q12" s="17" t="s">
        <v>0</v>
      </c>
      <c r="R12" s="71" t="s">
        <v>812</v>
      </c>
      <c r="S12" s="71" t="s">
        <v>296</v>
      </c>
      <c r="U12" s="17" t="s">
        <v>0</v>
      </c>
      <c r="V12" s="71" t="s">
        <v>812</v>
      </c>
      <c r="W12" s="71" t="s">
        <v>296</v>
      </c>
    </row>
    <row r="13" spans="1:29" ht="32">
      <c r="A13" s="24" t="s">
        <v>301</v>
      </c>
      <c r="B13" s="19" t="str">
        <f>'1 Governance and Management'!C11</f>
        <v>Met</v>
      </c>
      <c r="C13" s="19">
        <f t="shared" si="4"/>
        <v>2</v>
      </c>
      <c r="E13" s="18" t="s">
        <v>218</v>
      </c>
      <c r="F13" s="19" t="str">
        <f>'2 Assurance and Oversight'!C11</f>
        <v>Partially met</v>
      </c>
      <c r="G13" s="19">
        <f t="shared" si="5"/>
        <v>1</v>
      </c>
      <c r="I13" s="18" t="s">
        <v>244</v>
      </c>
      <c r="J13" s="19" t="str">
        <f>'5 ESG Management Systems'!C9</f>
        <v>Met</v>
      </c>
      <c r="K13" s="19">
        <f t="shared" si="6"/>
        <v>2</v>
      </c>
      <c r="M13" s="18" t="s">
        <v>263</v>
      </c>
      <c r="N13" s="19" t="str">
        <f>'7 Labour Rights'!C56</f>
        <v>Met</v>
      </c>
      <c r="O13" s="19">
        <f t="shared" si="1"/>
        <v>2</v>
      </c>
      <c r="Q13" s="18" t="s">
        <v>278</v>
      </c>
      <c r="R13" s="19" t="str">
        <f>'11 Climate Change and GHG'!C2</f>
        <v>Met</v>
      </c>
      <c r="S13" s="19">
        <f t="shared" ref="S13:S17" si="7">IF(R13="Exceeded",3,IF(R13="Met",2,IF(R13="Partially met",1,IF(R13="Not met",0))))</f>
        <v>2</v>
      </c>
      <c r="U13" s="18" t="s">
        <v>264</v>
      </c>
      <c r="V13" s="19" t="str">
        <f>'14 Biodiversity'!C2</f>
        <v>Partially met</v>
      </c>
      <c r="W13" s="19">
        <f>IF(V13="Exceeded",3,IF(V13="Met",2,IF(V13="Partially met",1,IF(V13="Not met",0))))</f>
        <v>1</v>
      </c>
    </row>
    <row r="14" spans="1:29">
      <c r="A14" s="18" t="s">
        <v>213</v>
      </c>
      <c r="B14" s="19" t="str">
        <f>'1 Governance and Management'!C12</f>
        <v>Met</v>
      </c>
      <c r="C14" s="19">
        <f t="shared" si="4"/>
        <v>2</v>
      </c>
      <c r="E14" s="18" t="s">
        <v>219</v>
      </c>
      <c r="F14" s="19" t="str">
        <f>'2 Assurance and Oversight'!C12</f>
        <v>Met</v>
      </c>
      <c r="G14" s="19">
        <f t="shared" si="5"/>
        <v>2</v>
      </c>
      <c r="I14" s="18" t="s">
        <v>245</v>
      </c>
      <c r="J14" s="19" t="str">
        <f>'5 ESG Management Systems'!C17</f>
        <v>Partially met</v>
      </c>
      <c r="K14" s="19">
        <f t="shared" si="6"/>
        <v>1</v>
      </c>
      <c r="M14" s="17" t="s">
        <v>291</v>
      </c>
      <c r="N14" s="21" t="s">
        <v>297</v>
      </c>
      <c r="O14" s="72">
        <f>SUM(O4:O13)</f>
        <v>16</v>
      </c>
      <c r="Q14" s="18" t="s">
        <v>279</v>
      </c>
      <c r="R14" s="19" t="str">
        <f>'11 Climate Change and GHG'!C7</f>
        <v>Met</v>
      </c>
      <c r="S14" s="19">
        <f t="shared" si="7"/>
        <v>2</v>
      </c>
      <c r="U14" s="17" t="s">
        <v>291</v>
      </c>
      <c r="V14" s="20" t="s">
        <v>297</v>
      </c>
      <c r="W14" s="72">
        <f>SUM(W13)</f>
        <v>1</v>
      </c>
    </row>
    <row r="15" spans="1:29" ht="32">
      <c r="A15" s="24" t="s">
        <v>302</v>
      </c>
      <c r="B15" s="19" t="str">
        <f>'1 Governance and Management'!C13</f>
        <v>Met</v>
      </c>
      <c r="C15" s="19">
        <f t="shared" si="4"/>
        <v>2</v>
      </c>
      <c r="E15" s="18" t="s">
        <v>220</v>
      </c>
      <c r="F15" s="19" t="str">
        <f>'2 Assurance and Oversight'!C13</f>
        <v>Met</v>
      </c>
      <c r="G15" s="19">
        <f t="shared" si="5"/>
        <v>2</v>
      </c>
      <c r="I15" s="18" t="s">
        <v>246</v>
      </c>
      <c r="J15" s="19" t="str">
        <f>'5 ESG Management Systems'!C27</f>
        <v>Partially met</v>
      </c>
      <c r="K15" s="19">
        <f t="shared" si="6"/>
        <v>1</v>
      </c>
      <c r="M15" s="25" t="s">
        <v>292</v>
      </c>
      <c r="N15" s="97" t="s">
        <v>322</v>
      </c>
      <c r="O15" s="97"/>
      <c r="Q15" s="18" t="s">
        <v>280</v>
      </c>
      <c r="R15" s="19" t="str">
        <f>'11 Climate Change and GHG'!C10</f>
        <v>Partially met</v>
      </c>
      <c r="S15" s="19">
        <f t="shared" si="7"/>
        <v>1</v>
      </c>
      <c r="U15" s="25" t="s">
        <v>292</v>
      </c>
      <c r="V15" s="97" t="s">
        <v>628</v>
      </c>
      <c r="W15" s="97"/>
    </row>
    <row r="16" spans="1:29" ht="32">
      <c r="A16" s="18" t="s">
        <v>214</v>
      </c>
      <c r="B16" s="19" t="str">
        <f>'1 Governance and Management'!C14</f>
        <v>Met</v>
      </c>
      <c r="C16" s="19">
        <f t="shared" si="4"/>
        <v>2</v>
      </c>
      <c r="E16" s="24" t="s">
        <v>307</v>
      </c>
      <c r="F16" s="19" t="str">
        <f>'2 Assurance and Oversight'!C14</f>
        <v>Met</v>
      </c>
      <c r="G16" s="19">
        <f t="shared" si="5"/>
        <v>2</v>
      </c>
      <c r="I16" s="17" t="s">
        <v>291</v>
      </c>
      <c r="J16" s="21" t="s">
        <v>297</v>
      </c>
      <c r="K16" s="72">
        <f>SUM(K11:K15)</f>
        <v>8</v>
      </c>
      <c r="Q16" s="18" t="s">
        <v>281</v>
      </c>
      <c r="R16" s="19" t="str">
        <f>'11 Climate Change and GHG'!C15</f>
        <v>Partially met</v>
      </c>
      <c r="S16" s="19">
        <f t="shared" si="7"/>
        <v>1</v>
      </c>
    </row>
    <row r="17" spans="1:23" ht="32">
      <c r="A17" s="24" t="s">
        <v>303</v>
      </c>
      <c r="B17" s="19" t="str">
        <f>'1 Governance and Management'!C15</f>
        <v>Partially met</v>
      </c>
      <c r="C17" s="19">
        <f t="shared" si="4"/>
        <v>1</v>
      </c>
      <c r="E17" s="24" t="s">
        <v>308</v>
      </c>
      <c r="F17" s="19" t="str">
        <f>'2 Assurance and Oversight'!C15</f>
        <v>Partially met</v>
      </c>
      <c r="G17" s="19">
        <f t="shared" si="5"/>
        <v>1</v>
      </c>
      <c r="I17" s="25" t="s">
        <v>292</v>
      </c>
      <c r="J17" s="97" t="s">
        <v>318</v>
      </c>
      <c r="K17" s="97"/>
      <c r="M17" s="22" t="s">
        <v>234</v>
      </c>
      <c r="Q17" s="18" t="s">
        <v>282</v>
      </c>
      <c r="R17" s="19" t="str">
        <f>'11 Climate Change and GHG'!C22</f>
        <v>Partially met</v>
      </c>
      <c r="S17" s="19">
        <f t="shared" si="7"/>
        <v>1</v>
      </c>
      <c r="U17" s="22" t="s">
        <v>239</v>
      </c>
    </row>
    <row r="18" spans="1:23">
      <c r="A18" s="17" t="s">
        <v>291</v>
      </c>
      <c r="B18" s="21" t="s">
        <v>297</v>
      </c>
      <c r="C18" s="72">
        <f>SUM(C4:C17)</f>
        <v>24</v>
      </c>
      <c r="E18" s="18" t="s">
        <v>221</v>
      </c>
      <c r="F18" s="19" t="str">
        <f>'2 Assurance and Oversight'!C16</f>
        <v>Met</v>
      </c>
      <c r="G18" s="19">
        <f t="shared" si="5"/>
        <v>2</v>
      </c>
      <c r="M18" s="17" t="s">
        <v>0</v>
      </c>
      <c r="N18" s="71" t="s">
        <v>812</v>
      </c>
      <c r="O18" s="71" t="s">
        <v>296</v>
      </c>
      <c r="Q18" s="17" t="s">
        <v>291</v>
      </c>
      <c r="R18" s="20" t="s">
        <v>297</v>
      </c>
      <c r="S18" s="72">
        <f>SUM(S13:S17)</f>
        <v>7</v>
      </c>
      <c r="U18" s="17" t="s">
        <v>0</v>
      </c>
      <c r="V18" s="71" t="s">
        <v>812</v>
      </c>
      <c r="W18" s="71" t="s">
        <v>296</v>
      </c>
    </row>
    <row r="19" spans="1:23" ht="33" customHeight="1">
      <c r="A19" s="25" t="s">
        <v>292</v>
      </c>
      <c r="B19" s="97" t="s">
        <v>315</v>
      </c>
      <c r="C19" s="97"/>
      <c r="E19" s="18" t="s">
        <v>222</v>
      </c>
      <c r="F19" s="19" t="str">
        <f>'2 Assurance and Oversight'!C17</f>
        <v>Met</v>
      </c>
      <c r="G19" s="19">
        <f t="shared" si="5"/>
        <v>2</v>
      </c>
      <c r="I19" s="23" t="s">
        <v>232</v>
      </c>
      <c r="M19" s="18" t="s">
        <v>266</v>
      </c>
      <c r="N19" s="19" t="str">
        <f>'8 Human Rights'!C2</f>
        <v>Met</v>
      </c>
      <c r="O19" s="19">
        <f t="shared" ref="O19:O21" si="8">IF(N19="Exceeded",3,IF(N19="Met",2,IF(N19="Partially met",1,IF(N19="Not met",0))))</f>
        <v>2</v>
      </c>
      <c r="Q19" s="25" t="s">
        <v>292</v>
      </c>
      <c r="R19" s="97" t="s">
        <v>318</v>
      </c>
      <c r="S19" s="97"/>
      <c r="U19" s="18" t="s">
        <v>265</v>
      </c>
      <c r="V19" s="19" t="str">
        <f>'15 Closure and Decommisioning'!C2</f>
        <v>Met</v>
      </c>
      <c r="W19" s="19">
        <f>IF(V19="Exceeded",3,IF(V19="Met",2,IF(V19="Partially met",1,IF(V19="Not met",0))))</f>
        <v>2</v>
      </c>
    </row>
    <row r="20" spans="1:23" ht="32">
      <c r="A20" s="16"/>
      <c r="B20" s="16"/>
      <c r="C20" s="16"/>
      <c r="E20" s="24" t="s">
        <v>309</v>
      </c>
      <c r="F20" s="19" t="str">
        <f>'2 Assurance and Oversight'!C18</f>
        <v>Met</v>
      </c>
      <c r="G20" s="19">
        <f t="shared" si="5"/>
        <v>2</v>
      </c>
      <c r="I20" s="17" t="s">
        <v>0</v>
      </c>
      <c r="J20" s="71" t="s">
        <v>812</v>
      </c>
      <c r="K20" s="71" t="s">
        <v>296</v>
      </c>
      <c r="L20" s="15"/>
      <c r="M20" s="18" t="s">
        <v>267</v>
      </c>
      <c r="N20" s="19" t="str">
        <f>'8 Human Rights'!C3</f>
        <v>Met</v>
      </c>
      <c r="O20" s="19">
        <f t="shared" si="8"/>
        <v>2</v>
      </c>
      <c r="U20" s="17" t="s">
        <v>291</v>
      </c>
      <c r="V20" s="20" t="s">
        <v>297</v>
      </c>
      <c r="W20" s="72">
        <f>SUM(W19)</f>
        <v>2</v>
      </c>
    </row>
    <row r="21" spans="1:23" ht="30" customHeight="1">
      <c r="A21" s="23" t="s">
        <v>229</v>
      </c>
      <c r="B21" s="16"/>
      <c r="C21" s="16"/>
      <c r="E21" s="18" t="s">
        <v>223</v>
      </c>
      <c r="F21" s="19" t="str">
        <f>'2 Assurance and Oversight'!C19</f>
        <v>Met</v>
      </c>
      <c r="G21" s="19">
        <f t="shared" si="5"/>
        <v>2</v>
      </c>
      <c r="I21" s="18" t="s">
        <v>247</v>
      </c>
      <c r="J21" s="19" t="str">
        <f>'6 Occupational Health &amp; Safety'!C2</f>
        <v>Partially met</v>
      </c>
      <c r="K21" s="19">
        <f t="shared" ref="K21:K27" si="9">IF(J21="Exceeded",3,IF(J21="Met",2,IF(J21="Partially met",1,IF(J21="Not met",0))))</f>
        <v>1</v>
      </c>
      <c r="M21" s="18" t="s">
        <v>268</v>
      </c>
      <c r="N21" s="19" t="str">
        <f>'8 Human Rights'!C4</f>
        <v>Met</v>
      </c>
      <c r="O21" s="19">
        <f t="shared" si="8"/>
        <v>2</v>
      </c>
      <c r="Q21" s="22" t="s">
        <v>236</v>
      </c>
      <c r="U21" s="25" t="s">
        <v>292</v>
      </c>
      <c r="V21" s="97" t="s">
        <v>628</v>
      </c>
      <c r="W21" s="97"/>
    </row>
    <row r="22" spans="1:23" ht="32">
      <c r="A22" s="17" t="s">
        <v>0</v>
      </c>
      <c r="B22" s="71" t="s">
        <v>812</v>
      </c>
      <c r="C22" s="71" t="s">
        <v>296</v>
      </c>
      <c r="E22" s="24" t="s">
        <v>310</v>
      </c>
      <c r="F22" s="19" t="str">
        <f>'2 Assurance and Oversight'!C20</f>
        <v>Met</v>
      </c>
      <c r="G22" s="19">
        <f t="shared" si="5"/>
        <v>2</v>
      </c>
      <c r="I22" s="18" t="s">
        <v>248</v>
      </c>
      <c r="J22" s="19" t="str">
        <f>'6 Occupational Health &amp; Safety'!C5</f>
        <v>Met</v>
      </c>
      <c r="K22" s="19">
        <f t="shared" si="9"/>
        <v>2</v>
      </c>
      <c r="M22" s="17" t="s">
        <v>291</v>
      </c>
      <c r="N22" s="21" t="s">
        <v>297</v>
      </c>
      <c r="O22" s="72">
        <f>SUM(O19:O21)</f>
        <v>6</v>
      </c>
      <c r="Q22" s="17" t="s">
        <v>0</v>
      </c>
      <c r="R22" s="71" t="s">
        <v>812</v>
      </c>
      <c r="S22" s="71" t="s">
        <v>296</v>
      </c>
    </row>
    <row r="23" spans="1:23" ht="32">
      <c r="A23" s="24" t="s">
        <v>312</v>
      </c>
      <c r="B23" s="19" t="str">
        <f>'3 Claims and Labels'!C2</f>
        <v>Met</v>
      </c>
      <c r="C23" s="19">
        <f>IF(B23="Met",2,IF(B23="Partially met",1,IF(B23="Not met",0)))</f>
        <v>2</v>
      </c>
      <c r="E23" s="24" t="s">
        <v>311</v>
      </c>
      <c r="F23" s="19" t="str">
        <f>'2 Assurance and Oversight'!C21</f>
        <v>Met</v>
      </c>
      <c r="G23" s="19">
        <f t="shared" si="5"/>
        <v>2</v>
      </c>
      <c r="I23" s="18" t="s">
        <v>249</v>
      </c>
      <c r="J23" s="19" t="str">
        <f>'6 Occupational Health &amp; Safety'!C15</f>
        <v>Partially met</v>
      </c>
      <c r="K23" s="19">
        <f t="shared" si="9"/>
        <v>1</v>
      </c>
      <c r="M23" s="25" t="s">
        <v>292</v>
      </c>
      <c r="N23" s="97" t="s">
        <v>321</v>
      </c>
      <c r="O23" s="97"/>
      <c r="Q23" s="18" t="s">
        <v>283</v>
      </c>
      <c r="R23" s="19" t="str">
        <f>'12 Noise Emiss. Effluents Waste'!C2</f>
        <v>Met</v>
      </c>
      <c r="S23" s="19">
        <f t="shared" ref="S23:S26" si="10">IF(R23="Exceeded",3,IF(R23="Met",2,IF(R23="Partially met",1,IF(R23="Not met",0))))</f>
        <v>2</v>
      </c>
    </row>
    <row r="24" spans="1:23" ht="32">
      <c r="A24" s="18" t="s">
        <v>240</v>
      </c>
      <c r="B24" s="19" t="str">
        <f>'3 Claims and Labels'!C3</f>
        <v>Met</v>
      </c>
      <c r="C24" s="19">
        <f t="shared" ref="C24:C27" si="11">IF(B24="Met",2,IF(B24="Partially met",1,IF(B24="Not met",0)))</f>
        <v>2</v>
      </c>
      <c r="E24" s="24" t="s">
        <v>854</v>
      </c>
      <c r="F24" s="19" t="str">
        <f>'2 Assurance and Oversight'!C22</f>
        <v>Not met</v>
      </c>
      <c r="G24" s="19">
        <f t="shared" si="5"/>
        <v>0</v>
      </c>
      <c r="I24" s="18" t="s">
        <v>250</v>
      </c>
      <c r="J24" s="19" t="str">
        <f>'6 Occupational Health &amp; Safety'!C23</f>
        <v>Met</v>
      </c>
      <c r="K24" s="19">
        <f t="shared" si="9"/>
        <v>2</v>
      </c>
      <c r="Q24" s="18" t="s">
        <v>284</v>
      </c>
      <c r="R24" s="19" t="str">
        <f>'12 Noise Emiss. Effluents Waste'!C9</f>
        <v>Met</v>
      </c>
      <c r="S24" s="19">
        <f t="shared" si="10"/>
        <v>2</v>
      </c>
    </row>
    <row r="25" spans="1:23" ht="32">
      <c r="A25" s="24" t="s">
        <v>313</v>
      </c>
      <c r="B25" s="19" t="str">
        <f>'3 Claims and Labels'!C4</f>
        <v>Met</v>
      </c>
      <c r="C25" s="19">
        <f t="shared" si="11"/>
        <v>2</v>
      </c>
      <c r="E25" s="18" t="s">
        <v>224</v>
      </c>
      <c r="F25" s="19" t="str">
        <f>'2 Assurance and Oversight'!C23</f>
        <v>Met</v>
      </c>
      <c r="G25" s="19">
        <f t="shared" si="5"/>
        <v>2</v>
      </c>
      <c r="I25" s="18" t="s">
        <v>251</v>
      </c>
      <c r="J25" s="19" t="str">
        <f>'6 Occupational Health &amp; Safety'!C28</f>
        <v>Met</v>
      </c>
      <c r="K25" s="19">
        <f t="shared" si="9"/>
        <v>2</v>
      </c>
      <c r="M25" s="22" t="s">
        <v>269</v>
      </c>
      <c r="Q25" s="18" t="s">
        <v>285</v>
      </c>
      <c r="R25" s="19" t="str">
        <f>'12 Noise Emiss. Effluents Waste'!C17</f>
        <v>Met</v>
      </c>
      <c r="S25" s="19">
        <f t="shared" si="10"/>
        <v>2</v>
      </c>
    </row>
    <row r="26" spans="1:23" ht="32">
      <c r="A26" s="24" t="s">
        <v>314</v>
      </c>
      <c r="B26" s="19" t="str">
        <f>'3 Claims and Labels'!C5</f>
        <v>Met</v>
      </c>
      <c r="C26" s="19">
        <f t="shared" si="11"/>
        <v>2</v>
      </c>
      <c r="E26" s="18" t="s">
        <v>225</v>
      </c>
      <c r="F26" s="19" t="str">
        <f>'2 Assurance and Oversight'!C24</f>
        <v>Met</v>
      </c>
      <c r="G26" s="19">
        <f t="shared" si="5"/>
        <v>2</v>
      </c>
      <c r="I26" s="18" t="s">
        <v>252</v>
      </c>
      <c r="J26" s="19" t="str">
        <f>'6 Occupational Health &amp; Safety'!C32</f>
        <v>Met</v>
      </c>
      <c r="K26" s="19">
        <f t="shared" si="9"/>
        <v>2</v>
      </c>
      <c r="M26" s="17" t="s">
        <v>0</v>
      </c>
      <c r="N26" s="71" t="s">
        <v>2</v>
      </c>
      <c r="O26" s="71" t="s">
        <v>296</v>
      </c>
      <c r="Q26" s="18" t="s">
        <v>286</v>
      </c>
      <c r="R26" s="19" t="str">
        <f>'12 Noise Emiss. Effluents Waste'!C21</f>
        <v>Met</v>
      </c>
      <c r="S26" s="19">
        <f t="shared" si="10"/>
        <v>2</v>
      </c>
    </row>
    <row r="27" spans="1:23">
      <c r="A27" s="18" t="s">
        <v>241</v>
      </c>
      <c r="B27" s="19" t="str">
        <f>'3 Claims and Labels'!C6</f>
        <v>Met</v>
      </c>
      <c r="C27" s="19">
        <f t="shared" si="11"/>
        <v>2</v>
      </c>
      <c r="E27" s="18" t="s">
        <v>226</v>
      </c>
      <c r="F27" s="19" t="str">
        <f>'2 Assurance and Oversight'!C25</f>
        <v>Partially met</v>
      </c>
      <c r="G27" s="19">
        <f t="shared" si="5"/>
        <v>1</v>
      </c>
      <c r="I27" s="18" t="s">
        <v>253</v>
      </c>
      <c r="J27" s="19" t="str">
        <f>'6 Occupational Health &amp; Safety'!C35</f>
        <v>Partially met</v>
      </c>
      <c r="K27" s="19">
        <f t="shared" si="9"/>
        <v>1</v>
      </c>
      <c r="M27" s="18" t="s">
        <v>271</v>
      </c>
      <c r="N27" s="19" t="str">
        <f>'9 Stakeholder Engage. &amp; Comm.'!C2</f>
        <v>Met</v>
      </c>
      <c r="O27" s="19">
        <f t="shared" ref="O27:O29" si="12">IF(N27="Exceeded",3,IF(N27="Met",2,IF(N27="Partially met",1,IF(N27="Not met",0))))</f>
        <v>2</v>
      </c>
      <c r="Q27" s="17" t="s">
        <v>291</v>
      </c>
      <c r="R27" s="20" t="s">
        <v>297</v>
      </c>
      <c r="S27" s="72">
        <f>SUM(S23:S26)</f>
        <v>8</v>
      </c>
    </row>
    <row r="28" spans="1:23" ht="30" customHeight="1">
      <c r="A28" s="17" t="s">
        <v>291</v>
      </c>
      <c r="B28" s="21" t="s">
        <v>297</v>
      </c>
      <c r="C28" s="72">
        <f>SUM(C23:C27)</f>
        <v>10</v>
      </c>
      <c r="E28" s="17" t="s">
        <v>291</v>
      </c>
      <c r="F28" s="21" t="s">
        <v>297</v>
      </c>
      <c r="G28" s="72">
        <f>SUM(G4:G27)</f>
        <v>38</v>
      </c>
      <c r="I28" s="17" t="s">
        <v>291</v>
      </c>
      <c r="J28" s="21" t="s">
        <v>297</v>
      </c>
      <c r="K28" s="72">
        <f>SUM(K21:K27)</f>
        <v>11</v>
      </c>
      <c r="M28" s="18" t="s">
        <v>272</v>
      </c>
      <c r="N28" s="19" t="str">
        <f>'9 Stakeholder Engage. &amp; Comm.'!C9</f>
        <v>Partially met</v>
      </c>
      <c r="O28" s="19">
        <f t="shared" si="12"/>
        <v>1</v>
      </c>
      <c r="Q28" s="25" t="s">
        <v>292</v>
      </c>
      <c r="R28" s="97" t="s">
        <v>323</v>
      </c>
      <c r="S28" s="97"/>
    </row>
    <row r="29" spans="1:23" ht="30" customHeight="1">
      <c r="A29" s="25" t="s">
        <v>292</v>
      </c>
      <c r="B29" s="98" t="s">
        <v>316</v>
      </c>
      <c r="C29" s="98"/>
      <c r="E29" s="25" t="s">
        <v>292</v>
      </c>
      <c r="F29" s="97" t="s">
        <v>317</v>
      </c>
      <c r="G29" s="97"/>
      <c r="I29" s="25" t="s">
        <v>292</v>
      </c>
      <c r="J29" s="97" t="s">
        <v>320</v>
      </c>
      <c r="K29" s="97"/>
      <c r="M29" s="18" t="s">
        <v>273</v>
      </c>
      <c r="N29" s="19" t="str">
        <f>'9 Stakeholder Engage. &amp; Comm.'!C16</f>
        <v>Partially met</v>
      </c>
      <c r="O29" s="19">
        <f t="shared" si="12"/>
        <v>1</v>
      </c>
    </row>
    <row r="30" spans="1:23">
      <c r="M30" s="17" t="s">
        <v>291</v>
      </c>
      <c r="N30" s="21" t="s">
        <v>297</v>
      </c>
      <c r="O30" s="72">
        <f>SUM(O27:O29)</f>
        <v>4</v>
      </c>
    </row>
    <row r="31" spans="1:23" ht="30" customHeight="1">
      <c r="M31" s="25" t="s">
        <v>292</v>
      </c>
      <c r="N31" s="97" t="s">
        <v>321</v>
      </c>
      <c r="O31" s="97"/>
    </row>
  </sheetData>
  <mergeCells count="15">
    <mergeCell ref="B19:C19"/>
    <mergeCell ref="B29:C29"/>
    <mergeCell ref="F29:G29"/>
    <mergeCell ref="J17:K17"/>
    <mergeCell ref="V9:W9"/>
    <mergeCell ref="V15:W15"/>
    <mergeCell ref="V21:W21"/>
    <mergeCell ref="N15:O15"/>
    <mergeCell ref="N23:O23"/>
    <mergeCell ref="J7:K7"/>
    <mergeCell ref="J29:K29"/>
    <mergeCell ref="N31:O31"/>
    <mergeCell ref="R9:S9"/>
    <mergeCell ref="R19:S19"/>
    <mergeCell ref="R28:S28"/>
  </mergeCells>
  <phoneticPr fontId="17" type="noConversion"/>
  <pageMargins left="0.7" right="0.7" top="0.78740157499999996" bottom="0.78740157499999996" header="0.3" footer="0.3"/>
  <ignoredErrors>
    <ignoredError sqref="A16 E18:E19 E21 E25:E27" twoDigitTextYear="1"/>
    <ignoredError sqref="B4 B5:B17 B23:B27 F4:F27 J4:J5 J11:J15 J21:J27 N4:N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328FC-5645-E549-87D6-DE6E47CCE087}">
  <dimension ref="A1:A8"/>
  <sheetViews>
    <sheetView workbookViewId="0">
      <selection activeCell="A6" sqref="A6"/>
    </sheetView>
  </sheetViews>
  <sheetFormatPr baseColWidth="10" defaultColWidth="11.1640625" defaultRowHeight="16"/>
  <sheetData>
    <row r="1" spans="1:1">
      <c r="A1" s="14" t="s">
        <v>293</v>
      </c>
    </row>
    <row r="2" spans="1:1">
      <c r="A2" s="14" t="s">
        <v>294</v>
      </c>
    </row>
    <row r="3" spans="1:1">
      <c r="A3" s="14" t="s">
        <v>295</v>
      </c>
    </row>
    <row r="5" spans="1:1">
      <c r="A5" t="s">
        <v>324</v>
      </c>
    </row>
    <row r="6" spans="1:1">
      <c r="A6" s="14" t="s">
        <v>293</v>
      </c>
    </row>
    <row r="7" spans="1:1">
      <c r="A7" s="14" t="s">
        <v>294</v>
      </c>
    </row>
    <row r="8" spans="1:1">
      <c r="A8" s="14" t="s">
        <v>295</v>
      </c>
    </row>
  </sheetData>
  <conditionalFormatting sqref="B3">
    <cfRule type="expression" dxfId="112" priority="3">
      <formula>$A$1</formula>
    </cfRule>
  </conditionalFormatting>
  <conditionalFormatting sqref="B4">
    <cfRule type="expression" dxfId="111" priority="1">
      <formula>$A$1</formula>
    </cfRule>
    <cfRule type="expression" dxfId="110" priority="2">
      <formula>$A$1</formula>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BEA31-6F18-8C48-A438-C4D822BADBE2}">
  <dimension ref="A1:F19"/>
  <sheetViews>
    <sheetView showGridLines="0" zoomScaleNormal="100" workbookViewId="0">
      <pane ySplit="1" topLeftCell="A2" activePane="bottomLeft" state="frozen"/>
      <selection pane="bottomLeft" activeCell="A2" sqref="A2"/>
    </sheetView>
  </sheetViews>
  <sheetFormatPr baseColWidth="10" defaultColWidth="10.83203125" defaultRowHeight="15"/>
  <cols>
    <col min="1" max="1" width="28.83203125" style="1" customWidth="1"/>
    <col min="2" max="2" width="32.83203125" style="2" customWidth="1"/>
    <col min="3" max="3" width="12.6640625" style="1" customWidth="1"/>
    <col min="4" max="4" width="34.6640625" style="1" customWidth="1"/>
    <col min="5" max="5" width="33" style="2" customWidth="1"/>
    <col min="6" max="6" width="53" style="2" customWidth="1"/>
    <col min="7" max="16384" width="10.83203125" style="1"/>
  </cols>
  <sheetData>
    <row r="1" spans="1:6" ht="32">
      <c r="A1" s="77" t="s">
        <v>0</v>
      </c>
      <c r="B1" s="77" t="s">
        <v>1</v>
      </c>
      <c r="C1" s="78" t="s">
        <v>629</v>
      </c>
      <c r="D1" s="79" t="s">
        <v>3</v>
      </c>
      <c r="E1" s="77" t="s">
        <v>630</v>
      </c>
    </row>
    <row r="2" spans="1:6" s="6" customFormat="1" ht="208">
      <c r="A2" s="3" t="s">
        <v>131</v>
      </c>
      <c r="B2" s="5" t="s">
        <v>137</v>
      </c>
      <c r="C2" s="3" t="s">
        <v>293</v>
      </c>
      <c r="D2" s="49" t="s">
        <v>631</v>
      </c>
      <c r="E2" s="26" t="s">
        <v>362</v>
      </c>
      <c r="F2" s="50"/>
    </row>
    <row r="3" spans="1:6" s="6" customFormat="1" ht="175" customHeight="1">
      <c r="A3" s="3" t="s">
        <v>132</v>
      </c>
      <c r="B3" s="5" t="s">
        <v>203</v>
      </c>
      <c r="C3" s="3" t="s">
        <v>294</v>
      </c>
      <c r="D3" s="49" t="s">
        <v>632</v>
      </c>
      <c r="E3" s="26" t="s">
        <v>363</v>
      </c>
      <c r="F3" s="50"/>
    </row>
    <row r="4" spans="1:6" s="6" customFormat="1" ht="146" customHeight="1">
      <c r="A4" s="3" t="s">
        <v>133</v>
      </c>
      <c r="B4" s="5" t="s">
        <v>126</v>
      </c>
      <c r="C4" s="3" t="s">
        <v>294</v>
      </c>
      <c r="D4" s="3" t="s">
        <v>406</v>
      </c>
      <c r="E4" s="26" t="s">
        <v>364</v>
      </c>
      <c r="F4" s="50"/>
    </row>
    <row r="5" spans="1:6" s="6" customFormat="1" ht="160">
      <c r="A5" s="3" t="s">
        <v>189</v>
      </c>
      <c r="B5" s="5" t="s">
        <v>204</v>
      </c>
      <c r="C5" s="3" t="s">
        <v>293</v>
      </c>
      <c r="D5" s="99" t="s">
        <v>868</v>
      </c>
      <c r="E5" s="90" t="s">
        <v>864</v>
      </c>
      <c r="F5" s="50"/>
    </row>
    <row r="6" spans="1:6" s="6" customFormat="1" ht="236" customHeight="1">
      <c r="A6" s="3" t="s">
        <v>205</v>
      </c>
      <c r="B6" s="5" t="s">
        <v>208</v>
      </c>
      <c r="C6" s="3" t="s">
        <v>293</v>
      </c>
      <c r="D6" s="4" t="s">
        <v>633</v>
      </c>
      <c r="E6" s="26" t="s">
        <v>365</v>
      </c>
      <c r="F6" s="50"/>
    </row>
    <row r="7" spans="1:6" s="6" customFormat="1" ht="144">
      <c r="A7" s="3" t="s">
        <v>839</v>
      </c>
      <c r="B7" s="5" t="s">
        <v>206</v>
      </c>
      <c r="C7" s="3" t="s">
        <v>294</v>
      </c>
      <c r="D7" s="5" t="s">
        <v>803</v>
      </c>
      <c r="E7" s="26" t="s">
        <v>365</v>
      </c>
      <c r="F7" s="50"/>
    </row>
    <row r="8" spans="1:6" s="6" customFormat="1" ht="128">
      <c r="A8" s="5" t="s">
        <v>185</v>
      </c>
      <c r="B8" s="5" t="s">
        <v>190</v>
      </c>
      <c r="C8" s="3" t="s">
        <v>293</v>
      </c>
      <c r="D8" s="50" t="s">
        <v>828</v>
      </c>
      <c r="E8" s="5" t="s">
        <v>829</v>
      </c>
    </row>
    <row r="9" spans="1:6" s="6" customFormat="1" ht="109" customHeight="1">
      <c r="A9" s="3" t="s">
        <v>134</v>
      </c>
      <c r="B9" s="5" t="s">
        <v>207</v>
      </c>
      <c r="C9" s="3" t="s">
        <v>293</v>
      </c>
      <c r="D9" s="49" t="s">
        <v>801</v>
      </c>
      <c r="E9" s="90" t="s">
        <v>802</v>
      </c>
      <c r="F9" s="50"/>
    </row>
    <row r="10" spans="1:6" s="6" customFormat="1" ht="359" customHeight="1">
      <c r="A10" s="5" t="s">
        <v>325</v>
      </c>
      <c r="B10" s="5" t="s">
        <v>184</v>
      </c>
      <c r="C10" s="5" t="s">
        <v>293</v>
      </c>
      <c r="D10" s="49" t="s">
        <v>840</v>
      </c>
      <c r="E10" s="66"/>
      <c r="F10" s="50"/>
    </row>
    <row r="11" spans="1:6" s="6" customFormat="1" ht="305" customHeight="1">
      <c r="A11" s="5" t="s">
        <v>186</v>
      </c>
      <c r="B11" s="5" t="s">
        <v>191</v>
      </c>
      <c r="C11" s="3" t="s">
        <v>293</v>
      </c>
      <c r="D11" s="50" t="s">
        <v>836</v>
      </c>
      <c r="E11" s="5" t="s">
        <v>861</v>
      </c>
    </row>
    <row r="12" spans="1:6" s="6" customFormat="1" ht="128">
      <c r="A12" s="5" t="s">
        <v>135</v>
      </c>
      <c r="B12" s="5"/>
      <c r="C12" s="3" t="s">
        <v>293</v>
      </c>
      <c r="D12" s="4"/>
      <c r="E12" s="51" t="s">
        <v>326</v>
      </c>
      <c r="F12" s="50"/>
    </row>
    <row r="13" spans="1:6" s="6" customFormat="1" ht="304" customHeight="1">
      <c r="A13" s="5" t="s">
        <v>187</v>
      </c>
      <c r="B13" s="5" t="s">
        <v>192</v>
      </c>
      <c r="C13" s="3" t="s">
        <v>293</v>
      </c>
      <c r="D13" s="5" t="s">
        <v>836</v>
      </c>
      <c r="E13" s="26" t="s">
        <v>862</v>
      </c>
      <c r="F13" s="50"/>
    </row>
    <row r="14" spans="1:6" s="6" customFormat="1" ht="176">
      <c r="A14" s="5" t="s">
        <v>136</v>
      </c>
      <c r="B14" s="5"/>
      <c r="C14" s="3" t="s">
        <v>293</v>
      </c>
      <c r="D14" s="50" t="s">
        <v>830</v>
      </c>
      <c r="E14" s="26" t="s">
        <v>863</v>
      </c>
    </row>
    <row r="15" spans="1:6" s="6" customFormat="1" ht="246" customHeight="1">
      <c r="A15" s="5" t="s">
        <v>188</v>
      </c>
      <c r="B15" s="5" t="s">
        <v>191</v>
      </c>
      <c r="C15" s="3" t="s">
        <v>294</v>
      </c>
      <c r="D15" s="49" t="s">
        <v>867</v>
      </c>
      <c r="E15" s="26" t="s">
        <v>866</v>
      </c>
      <c r="F15" s="50"/>
    </row>
    <row r="18" spans="1:1">
      <c r="A18" s="8"/>
    </row>
    <row r="19" spans="1:1">
      <c r="A19" s="8"/>
    </row>
  </sheetData>
  <conditionalFormatting sqref="C2:C15">
    <cfRule type="containsText" dxfId="109" priority="1" operator="containsText" text="Not met">
      <formula>NOT(ISERROR(SEARCH("Not met",C2)))</formula>
    </cfRule>
    <cfRule type="containsText" dxfId="108" priority="2" operator="containsText" text="Partially met">
      <formula>NOT(ISERROR(SEARCH("Partially met",C2)))</formula>
    </cfRule>
    <cfRule type="containsText" dxfId="107" priority="3" operator="containsText" text="Met">
      <formula>NOT(ISERROR(SEARCH("Met",C2)))</formula>
    </cfRule>
  </conditionalFormatting>
  <hyperlinks>
    <hyperlink ref="E9" r:id="rId1" xr:uid="{F069D41F-EE82-8440-9759-07F10315D561}"/>
    <hyperlink ref="E5" r:id="rId2" xr:uid="{E0A0A41A-14E6-5F47-A9FD-A65E115D8DBF}"/>
  </hyperlinks>
  <pageMargins left="0.7" right="0.7" top="0.78740157499999996" bottom="0.78740157499999996" header="0.3" footer="0.3"/>
  <pageSetup orientation="portrait" horizontalDpi="4294967293" verticalDpi="0" r:id="rId3"/>
  <extLst>
    <ext xmlns:x14="http://schemas.microsoft.com/office/spreadsheetml/2009/9/main" uri="{CCE6A557-97BC-4b89-ADB6-D9C93CAAB3DF}">
      <x14:dataValidations xmlns:xm="http://schemas.microsoft.com/office/excel/2006/main" count="1">
        <x14:dataValidation type="list" allowBlank="1" showInputMessage="1" showErrorMessage="1" xr:uid="{80F7155E-A88E-2C41-BBBD-AB8B683C740D}">
          <x14:formula1>
            <xm:f>'Colour coding'!$A$1:$A$3</xm:f>
          </x14:formula1>
          <xm:sqref>C2:C15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D2CDA-A358-7644-9D09-DAD615DC1684}">
  <dimension ref="A1:F29"/>
  <sheetViews>
    <sheetView showGridLines="0" zoomScaleNormal="100" workbookViewId="0">
      <pane ySplit="1" topLeftCell="A2" activePane="bottomLeft" state="frozen"/>
      <selection pane="bottomLeft" activeCell="E20" sqref="E20"/>
    </sheetView>
  </sheetViews>
  <sheetFormatPr baseColWidth="10" defaultColWidth="10.83203125" defaultRowHeight="15"/>
  <cols>
    <col min="1" max="1" width="28.83203125" style="1" customWidth="1"/>
    <col min="2" max="2" width="38.5" style="1" customWidth="1"/>
    <col min="3" max="3" width="12.6640625" style="1" customWidth="1"/>
    <col min="4" max="4" width="47.5" style="1" customWidth="1"/>
    <col min="5" max="5" width="28.6640625" style="1" customWidth="1"/>
    <col min="6" max="6" width="70.83203125" style="2" customWidth="1"/>
    <col min="7" max="16384" width="10.83203125" style="1"/>
  </cols>
  <sheetData>
    <row r="1" spans="1:6" ht="32">
      <c r="A1" s="77" t="s">
        <v>0</v>
      </c>
      <c r="B1" s="77" t="s">
        <v>1</v>
      </c>
      <c r="C1" s="78" t="s">
        <v>629</v>
      </c>
      <c r="D1" s="79" t="s">
        <v>3</v>
      </c>
      <c r="E1" s="77" t="s">
        <v>630</v>
      </c>
    </row>
    <row r="2" spans="1:6" s="6" customFormat="1" ht="234" customHeight="1">
      <c r="A2" s="5" t="s">
        <v>327</v>
      </c>
      <c r="B2" s="5" t="s">
        <v>193</v>
      </c>
      <c r="C2" s="5" t="s">
        <v>293</v>
      </c>
      <c r="D2" s="5" t="s">
        <v>855</v>
      </c>
      <c r="E2" s="5" t="s">
        <v>831</v>
      </c>
      <c r="F2" s="50"/>
    </row>
    <row r="3" spans="1:6" s="6" customFormat="1" ht="242" customHeight="1">
      <c r="A3" s="5" t="s">
        <v>857</v>
      </c>
      <c r="B3" s="5" t="s">
        <v>182</v>
      </c>
      <c r="C3" s="5" t="s">
        <v>294</v>
      </c>
      <c r="D3" s="5" t="s">
        <v>856</v>
      </c>
      <c r="E3" s="5" t="s">
        <v>832</v>
      </c>
      <c r="F3" s="50"/>
    </row>
    <row r="4" spans="1:6" s="6" customFormat="1" ht="192">
      <c r="A4" s="5" t="s">
        <v>328</v>
      </c>
      <c r="B4" s="5"/>
      <c r="C4" s="5" t="s">
        <v>293</v>
      </c>
      <c r="D4" s="50" t="s">
        <v>869</v>
      </c>
      <c r="E4" s="5" t="s">
        <v>865</v>
      </c>
      <c r="F4" s="50"/>
    </row>
    <row r="5" spans="1:6" ht="125" customHeight="1">
      <c r="A5" s="11" t="s">
        <v>329</v>
      </c>
      <c r="B5" s="11" t="s">
        <v>130</v>
      </c>
      <c r="C5" s="5" t="s">
        <v>295</v>
      </c>
      <c r="D5" s="11" t="s">
        <v>810</v>
      </c>
      <c r="E5" s="11"/>
    </row>
    <row r="6" spans="1:6" ht="119" customHeight="1">
      <c r="A6" s="11" t="s">
        <v>330</v>
      </c>
      <c r="B6" s="11" t="s">
        <v>183</v>
      </c>
      <c r="C6" s="5" t="s">
        <v>293</v>
      </c>
      <c r="D6" s="26" t="s">
        <v>837</v>
      </c>
      <c r="E6" s="26" t="s">
        <v>813</v>
      </c>
    </row>
    <row r="7" spans="1:6" s="6" customFormat="1" ht="96">
      <c r="A7" s="5" t="s">
        <v>838</v>
      </c>
      <c r="B7" s="5" t="s">
        <v>127</v>
      </c>
      <c r="C7" s="5" t="s">
        <v>294</v>
      </c>
      <c r="D7" s="5" t="s">
        <v>858</v>
      </c>
      <c r="E7" s="26" t="s">
        <v>347</v>
      </c>
      <c r="F7" s="50"/>
    </row>
    <row r="8" spans="1:6" s="6" customFormat="1" ht="409" customHeight="1">
      <c r="A8" s="5" t="s">
        <v>331</v>
      </c>
      <c r="B8" s="5"/>
      <c r="C8" s="5" t="s">
        <v>294</v>
      </c>
      <c r="D8" s="50" t="s">
        <v>859</v>
      </c>
      <c r="E8" s="26" t="s">
        <v>816</v>
      </c>
      <c r="F8" s="50"/>
    </row>
    <row r="9" spans="1:6" s="6" customFormat="1" ht="176">
      <c r="A9" s="5" t="s">
        <v>332</v>
      </c>
      <c r="B9" s="5" t="s">
        <v>194</v>
      </c>
      <c r="C9" s="5" t="s">
        <v>293</v>
      </c>
      <c r="D9" s="5" t="s">
        <v>841</v>
      </c>
      <c r="E9" s="26" t="s">
        <v>833</v>
      </c>
      <c r="F9" s="50"/>
    </row>
    <row r="10" spans="1:6" ht="144">
      <c r="A10" s="11" t="s">
        <v>333</v>
      </c>
      <c r="B10" s="11" t="s">
        <v>191</v>
      </c>
      <c r="C10" s="5" t="s">
        <v>293</v>
      </c>
      <c r="D10" s="11" t="s">
        <v>634</v>
      </c>
      <c r="E10" s="51" t="s">
        <v>817</v>
      </c>
    </row>
    <row r="11" spans="1:6" s="6" customFormat="1" ht="192">
      <c r="A11" s="5" t="s">
        <v>334</v>
      </c>
      <c r="B11" s="5"/>
      <c r="C11" s="5" t="s">
        <v>294</v>
      </c>
      <c r="D11" s="26" t="s">
        <v>842</v>
      </c>
      <c r="E11" s="26" t="s">
        <v>834</v>
      </c>
      <c r="F11" s="94"/>
    </row>
    <row r="12" spans="1:6" ht="97.25" customHeight="1">
      <c r="A12" s="11" t="s">
        <v>335</v>
      </c>
      <c r="B12" s="11" t="s">
        <v>129</v>
      </c>
      <c r="C12" s="5" t="s">
        <v>293</v>
      </c>
      <c r="D12" s="5" t="s">
        <v>635</v>
      </c>
      <c r="E12" s="11"/>
    </row>
    <row r="13" spans="1:6" s="6" customFormat="1" ht="127.75" customHeight="1">
      <c r="A13" s="5" t="s">
        <v>336</v>
      </c>
      <c r="B13" s="5"/>
      <c r="C13" s="5" t="s">
        <v>293</v>
      </c>
      <c r="D13" s="50" t="s">
        <v>843</v>
      </c>
      <c r="E13" s="91" t="s">
        <v>835</v>
      </c>
      <c r="F13" s="50"/>
    </row>
    <row r="14" spans="1:6" ht="176">
      <c r="A14" s="11" t="s">
        <v>337</v>
      </c>
      <c r="B14" s="11" t="s">
        <v>191</v>
      </c>
      <c r="C14" s="5" t="s">
        <v>293</v>
      </c>
      <c r="D14" s="51" t="s">
        <v>372</v>
      </c>
      <c r="E14" s="51" t="s">
        <v>348</v>
      </c>
    </row>
    <row r="15" spans="1:6" s="6" customFormat="1" ht="144">
      <c r="A15" s="5" t="s">
        <v>338</v>
      </c>
      <c r="B15" s="5" t="s">
        <v>195</v>
      </c>
      <c r="C15" s="5" t="s">
        <v>294</v>
      </c>
      <c r="D15" s="5" t="s">
        <v>844</v>
      </c>
      <c r="E15" s="26" t="s">
        <v>821</v>
      </c>
      <c r="F15" s="50"/>
    </row>
    <row r="16" spans="1:6" s="6" customFormat="1" ht="176">
      <c r="A16" s="5" t="s">
        <v>339</v>
      </c>
      <c r="B16" s="5" t="s">
        <v>5</v>
      </c>
      <c r="C16" s="5" t="s">
        <v>293</v>
      </c>
      <c r="D16" s="50" t="s">
        <v>845</v>
      </c>
      <c r="E16" s="26" t="s">
        <v>813</v>
      </c>
      <c r="F16" s="50"/>
    </row>
    <row r="17" spans="1:6" s="6" customFormat="1" ht="143" customHeight="1">
      <c r="A17" s="5" t="s">
        <v>340</v>
      </c>
      <c r="B17" s="5"/>
      <c r="C17" s="5" t="s">
        <v>293</v>
      </c>
      <c r="D17" s="5" t="s">
        <v>636</v>
      </c>
      <c r="E17" s="26" t="s">
        <v>817</v>
      </c>
      <c r="F17" s="50"/>
    </row>
    <row r="18" spans="1:6" s="6" customFormat="1" ht="176">
      <c r="A18" s="5" t="s">
        <v>341</v>
      </c>
      <c r="B18" s="5" t="s">
        <v>191</v>
      </c>
      <c r="C18" s="5" t="s">
        <v>293</v>
      </c>
      <c r="D18" s="5" t="s">
        <v>846</v>
      </c>
      <c r="E18" s="26" t="s">
        <v>817</v>
      </c>
      <c r="F18" s="50"/>
    </row>
    <row r="19" spans="1:6" s="6" customFormat="1" ht="96">
      <c r="A19" s="5" t="s">
        <v>342</v>
      </c>
      <c r="B19" s="5"/>
      <c r="C19" s="5" t="s">
        <v>293</v>
      </c>
      <c r="D19" s="50" t="s">
        <v>820</v>
      </c>
      <c r="E19" s="26" t="s">
        <v>813</v>
      </c>
      <c r="F19" s="50"/>
    </row>
    <row r="20" spans="1:6" ht="128">
      <c r="A20" s="11" t="s">
        <v>343</v>
      </c>
      <c r="B20" s="11" t="s">
        <v>196</v>
      </c>
      <c r="C20" s="5" t="s">
        <v>293</v>
      </c>
      <c r="D20" s="5" t="s">
        <v>637</v>
      </c>
      <c r="E20" s="90"/>
    </row>
    <row r="21" spans="1:6" s="6" customFormat="1" ht="160">
      <c r="A21" s="5" t="s">
        <v>847</v>
      </c>
      <c r="B21" s="5" t="s">
        <v>191</v>
      </c>
      <c r="C21" s="5" t="s">
        <v>293</v>
      </c>
      <c r="D21" s="5" t="s">
        <v>848</v>
      </c>
      <c r="E21" s="5" t="s">
        <v>814</v>
      </c>
      <c r="F21" s="50"/>
    </row>
    <row r="22" spans="1:6" s="6" customFormat="1" ht="128">
      <c r="A22" s="5" t="s">
        <v>849</v>
      </c>
      <c r="B22" s="5"/>
      <c r="C22" s="5" t="s">
        <v>295</v>
      </c>
      <c r="D22" s="5" t="s">
        <v>860</v>
      </c>
      <c r="E22" s="5"/>
      <c r="F22" s="50"/>
    </row>
    <row r="23" spans="1:6" s="6" customFormat="1" ht="95" customHeight="1">
      <c r="A23" s="5" t="s">
        <v>344</v>
      </c>
      <c r="B23" s="5"/>
      <c r="C23" s="5" t="s">
        <v>293</v>
      </c>
      <c r="D23" s="5" t="s">
        <v>819</v>
      </c>
      <c r="E23" s="5" t="s">
        <v>818</v>
      </c>
      <c r="F23" s="50"/>
    </row>
    <row r="24" spans="1:6" s="6" customFormat="1" ht="168" customHeight="1">
      <c r="A24" s="5" t="s">
        <v>345</v>
      </c>
      <c r="B24" s="5"/>
      <c r="C24" s="5" t="s">
        <v>293</v>
      </c>
      <c r="D24" s="5" t="s">
        <v>850</v>
      </c>
      <c r="E24" s="5" t="s">
        <v>815</v>
      </c>
      <c r="F24" s="50"/>
    </row>
    <row r="25" spans="1:6" s="6" customFormat="1" ht="144">
      <c r="A25" s="5" t="s">
        <v>346</v>
      </c>
      <c r="B25" s="5"/>
      <c r="C25" s="5" t="s">
        <v>294</v>
      </c>
      <c r="D25" s="26" t="s">
        <v>851</v>
      </c>
      <c r="E25" s="5" t="s">
        <v>815</v>
      </c>
      <c r="F25" s="50"/>
    </row>
    <row r="26" spans="1:6">
      <c r="F26" s="88"/>
    </row>
    <row r="27" spans="1:6">
      <c r="A27" s="8"/>
      <c r="F27" s="88"/>
    </row>
    <row r="28" spans="1:6" ht="16">
      <c r="F28"/>
    </row>
    <row r="29" spans="1:6" ht="18">
      <c r="F29" s="89"/>
    </row>
  </sheetData>
  <conditionalFormatting sqref="C2:C25">
    <cfRule type="containsText" dxfId="106" priority="1" operator="containsText" text="Not met">
      <formula>NOT(ISERROR(SEARCH("Not met",C2)))</formula>
    </cfRule>
    <cfRule type="containsText" dxfId="105" priority="2" operator="containsText" text="Partially met">
      <formula>NOT(ISERROR(SEARCH("Partially met",C2)))</formula>
    </cfRule>
    <cfRule type="containsText" dxfId="104" priority="3" operator="containsText" text="Met">
      <formula>NOT(ISERROR(SEARCH("Met",C2)))</formula>
    </cfRule>
  </conditionalFormatting>
  <hyperlinks>
    <hyperlink ref="E13" r:id="rId1" xr:uid="{22459AB0-7FE6-8447-9ECE-E64550CDB50A}"/>
  </hyperlinks>
  <pageMargins left="0.7" right="0.7" top="0.78740157499999996" bottom="0.78740157499999996" header="0.3" footer="0.3"/>
  <pageSetup orientation="portrait" horizontalDpi="4294967293"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r:uid="{0D8CFE23-ECFC-D945-9E04-5C6B8E6EA2FD}">
          <x14:formula1>
            <xm:f>'Colour coding'!$A$1:$A$3</xm:f>
          </x14:formula1>
          <xm:sqref>C2:C25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120B-D5F5-D54A-8053-C2A292B4BED5}">
  <dimension ref="A1:F6"/>
  <sheetViews>
    <sheetView showGridLines="0" zoomScaleNormal="100" workbookViewId="0">
      <selection activeCell="D6" sqref="D6"/>
    </sheetView>
  </sheetViews>
  <sheetFormatPr baseColWidth="10" defaultColWidth="10.83203125" defaultRowHeight="15"/>
  <cols>
    <col min="1" max="2" width="28.83203125" style="12" customWidth="1"/>
    <col min="3" max="3" width="12.1640625" style="12" customWidth="1"/>
    <col min="4" max="4" width="39.1640625" style="12" customWidth="1"/>
    <col min="5" max="5" width="28.6640625" style="12" customWidth="1"/>
    <col min="6" max="6" width="42.6640625" style="12" customWidth="1"/>
    <col min="7" max="16384" width="10.83203125" style="10"/>
  </cols>
  <sheetData>
    <row r="1" spans="1:6" s="1" customFormat="1" ht="32">
      <c r="A1" s="77" t="s">
        <v>0</v>
      </c>
      <c r="B1" s="77" t="s">
        <v>1</v>
      </c>
      <c r="C1" s="78" t="s">
        <v>629</v>
      </c>
      <c r="D1" s="79" t="s">
        <v>3</v>
      </c>
      <c r="E1" s="77" t="s">
        <v>630</v>
      </c>
      <c r="F1" s="2"/>
    </row>
    <row r="2" spans="1:6" s="93" customFormat="1" ht="247" customHeight="1">
      <c r="A2" s="13" t="s">
        <v>197</v>
      </c>
      <c r="B2" s="13" t="s">
        <v>200</v>
      </c>
      <c r="C2" s="7" t="s">
        <v>293</v>
      </c>
      <c r="D2" s="92" t="s">
        <v>823</v>
      </c>
      <c r="E2" s="13" t="s">
        <v>822</v>
      </c>
      <c r="F2" s="92"/>
    </row>
    <row r="3" spans="1:6" s="93" customFormat="1" ht="128">
      <c r="A3" s="13" t="s">
        <v>138</v>
      </c>
      <c r="B3" s="13"/>
      <c r="C3" s="7" t="s">
        <v>293</v>
      </c>
      <c r="D3" s="13" t="s">
        <v>824</v>
      </c>
      <c r="E3" s="13" t="s">
        <v>822</v>
      </c>
      <c r="F3" s="92"/>
    </row>
    <row r="4" spans="1:6" s="93" customFormat="1" ht="144">
      <c r="A4" s="13" t="s">
        <v>198</v>
      </c>
      <c r="B4" s="13" t="s">
        <v>201</v>
      </c>
      <c r="C4" s="7" t="s">
        <v>293</v>
      </c>
      <c r="D4" s="13" t="s">
        <v>825</v>
      </c>
      <c r="E4" s="13" t="s">
        <v>822</v>
      </c>
      <c r="F4" s="92"/>
    </row>
    <row r="5" spans="1:6" s="93" customFormat="1" ht="208">
      <c r="A5" s="13" t="s">
        <v>199</v>
      </c>
      <c r="B5" s="13" t="s">
        <v>202</v>
      </c>
      <c r="C5" s="7" t="s">
        <v>293</v>
      </c>
      <c r="D5" s="92" t="s">
        <v>826</v>
      </c>
      <c r="E5" s="13" t="s">
        <v>822</v>
      </c>
      <c r="F5" s="92"/>
    </row>
    <row r="6" spans="1:6" s="93" customFormat="1" ht="304">
      <c r="A6" s="13" t="s">
        <v>139</v>
      </c>
      <c r="B6" s="13" t="s">
        <v>6</v>
      </c>
      <c r="C6" s="7" t="s">
        <v>293</v>
      </c>
      <c r="D6" s="13" t="s">
        <v>827</v>
      </c>
      <c r="E6" s="13" t="s">
        <v>822</v>
      </c>
      <c r="F6" s="92"/>
    </row>
  </sheetData>
  <conditionalFormatting sqref="C2:C6">
    <cfRule type="containsText" dxfId="103" priority="1" operator="containsText" text="Not met">
      <formula>NOT(ISERROR(SEARCH("Not met",C2)))</formula>
    </cfRule>
    <cfRule type="containsText" dxfId="102" priority="2" operator="containsText" text="Partially met">
      <formula>NOT(ISERROR(SEARCH("Partially met",C2)))</formula>
    </cfRule>
    <cfRule type="containsText" dxfId="101" priority="3" operator="containsText" text="Met">
      <formula>NOT(ISERROR(SEARCH("Met",C2)))</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3E125BD-BA65-E84A-8FCE-04629442CCCF}">
          <x14:formula1>
            <xm:f>'Colour coding'!$A$1:$A$3</xm:f>
          </x14:formula1>
          <xm:sqref>C2:C6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4AB47-5151-3E42-BE67-4345F29B8638}">
  <dimension ref="A1:E9"/>
  <sheetViews>
    <sheetView showGridLines="0" zoomScaleNormal="100" workbookViewId="0">
      <pane ySplit="1" topLeftCell="A2" activePane="bottomLeft" state="frozen"/>
      <selection pane="bottomLeft" activeCell="E3" sqref="E3"/>
    </sheetView>
  </sheetViews>
  <sheetFormatPr baseColWidth="10" defaultColWidth="10.83203125" defaultRowHeight="15"/>
  <cols>
    <col min="1" max="2" width="28.83203125" style="28" customWidth="1"/>
    <col min="3" max="3" width="12.1640625" style="28" customWidth="1"/>
    <col min="4" max="5" width="28.83203125" style="28" customWidth="1"/>
    <col min="6" max="16384" width="10.83203125" style="28"/>
  </cols>
  <sheetData>
    <row r="1" spans="1:5" ht="32">
      <c r="A1" s="77" t="s">
        <v>0</v>
      </c>
      <c r="B1" s="77" t="s">
        <v>1</v>
      </c>
      <c r="C1" s="78" t="s">
        <v>629</v>
      </c>
      <c r="D1" s="79" t="s">
        <v>3</v>
      </c>
      <c r="E1" s="77" t="s">
        <v>630</v>
      </c>
    </row>
    <row r="2" spans="1:5" s="83" customFormat="1" ht="128">
      <c r="A2" s="29" t="s">
        <v>140</v>
      </c>
      <c r="B2" s="31"/>
      <c r="C2" s="82" t="s">
        <v>293</v>
      </c>
      <c r="D2" s="30" t="s">
        <v>638</v>
      </c>
      <c r="E2" s="80" t="s">
        <v>804</v>
      </c>
    </row>
    <row r="3" spans="1:5" ht="128">
      <c r="A3" s="33" t="s">
        <v>80</v>
      </c>
      <c r="B3" s="35"/>
      <c r="C3" s="34" t="s">
        <v>293</v>
      </c>
      <c r="D3" s="33" t="s">
        <v>639</v>
      </c>
      <c r="E3" s="34" t="s">
        <v>367</v>
      </c>
    </row>
    <row r="4" spans="1:5" ht="135.5" customHeight="1">
      <c r="A4" s="33" t="s">
        <v>7</v>
      </c>
      <c r="B4" s="35"/>
      <c r="C4" s="34" t="s">
        <v>293</v>
      </c>
      <c r="D4" s="33" t="s">
        <v>640</v>
      </c>
      <c r="E4" s="35" t="s">
        <v>366</v>
      </c>
    </row>
    <row r="5" spans="1:5" s="45" customFormat="1" ht="409.6">
      <c r="A5" s="36" t="s">
        <v>141</v>
      </c>
      <c r="B5" s="31"/>
      <c r="C5" s="82" t="s">
        <v>293</v>
      </c>
      <c r="D5" s="30" t="s">
        <v>645</v>
      </c>
      <c r="E5" s="30" t="s">
        <v>646</v>
      </c>
    </row>
    <row r="6" spans="1:5" ht="48">
      <c r="A6" s="33" t="s">
        <v>81</v>
      </c>
      <c r="B6" s="35"/>
      <c r="C6" s="34" t="s">
        <v>293</v>
      </c>
      <c r="D6" s="34" t="s">
        <v>641</v>
      </c>
      <c r="E6" s="33" t="s">
        <v>644</v>
      </c>
    </row>
    <row r="7" spans="1:5" ht="155.5" customHeight="1">
      <c r="A7" s="33" t="s">
        <v>82</v>
      </c>
      <c r="B7" s="35"/>
      <c r="C7" s="34" t="s">
        <v>293</v>
      </c>
      <c r="D7" s="34" t="s">
        <v>641</v>
      </c>
      <c r="E7" s="33" t="s">
        <v>644</v>
      </c>
    </row>
    <row r="8" spans="1:5" ht="190.75" customHeight="1">
      <c r="A8" s="37" t="s">
        <v>83</v>
      </c>
      <c r="B8" s="35"/>
      <c r="C8" s="34" t="s">
        <v>293</v>
      </c>
      <c r="D8" s="33" t="s">
        <v>642</v>
      </c>
      <c r="E8" s="67"/>
    </row>
    <row r="9" spans="1:5" ht="64">
      <c r="A9" s="33" t="s">
        <v>8</v>
      </c>
      <c r="B9" s="35"/>
      <c r="C9" s="34" t="s">
        <v>293</v>
      </c>
      <c r="D9" s="34" t="s">
        <v>373</v>
      </c>
      <c r="E9" s="33" t="s">
        <v>647</v>
      </c>
    </row>
  </sheetData>
  <conditionalFormatting sqref="C2 C5">
    <cfRule type="containsText" dxfId="100" priority="53" operator="containsText" text="Not met">
      <formula>NOT(ISERROR(SEARCH("Not met",C2)))</formula>
    </cfRule>
    <cfRule type="containsText" dxfId="99" priority="54" operator="containsText" text="Partially met">
      <formula>NOT(ISERROR(SEARCH("Partially met",C2)))</formula>
    </cfRule>
    <cfRule type="containsText" dxfId="98" priority="55" operator="containsText" text="Met">
      <formula>NOT(ISERROR(SEARCH("Met",C2)))</formula>
    </cfRule>
    <cfRule type="containsText" dxfId="97" priority="56" operator="containsText" text="Exceeded">
      <formula>NOT(ISERROR(SEARCH("Exceeded",C2)))</formula>
    </cfRule>
    <cfRule type="containsText" dxfId="96" priority="57" operator="containsText" text="Not met">
      <formula>NOT(ISERROR(SEARCH("Not met",C2)))</formula>
    </cfRule>
    <cfRule type="containsText" dxfId="95" priority="58" operator="containsText" text="Partially met">
      <formula>NOT(ISERROR(SEARCH("Partially met",C2)))</formula>
    </cfRule>
    <cfRule type="containsText" dxfId="94" priority="59" operator="containsText" text="Met">
      <formula>NOT(ISERROR(SEARCH("Met",C2)))</formula>
    </cfRule>
  </conditionalFormatting>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CDD745D9-6607-044B-AC66-5313D1A9DC69}">
          <x14:formula1>
            <xm:f>'Colour coding'!$A$5:$A$8</xm:f>
          </x14:formula1>
          <xm:sqref>C5 C2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647F5-50C5-8146-94E5-DC4FFC29B907}">
  <dimension ref="A1:E32"/>
  <sheetViews>
    <sheetView showGridLines="0" zoomScaleNormal="100" workbookViewId="0">
      <pane ySplit="1" topLeftCell="A2" activePane="bottomLeft" state="frozen"/>
      <selection pane="bottomLeft" activeCell="G2" sqref="G2"/>
    </sheetView>
  </sheetViews>
  <sheetFormatPr baseColWidth="10" defaultColWidth="10.83203125" defaultRowHeight="15"/>
  <cols>
    <col min="1" max="2" width="28.83203125" style="28" customWidth="1"/>
    <col min="3" max="3" width="12.1640625" style="28" customWidth="1"/>
    <col min="4" max="5" width="28.83203125" style="28" customWidth="1"/>
    <col min="6" max="16384" width="10.83203125" style="28"/>
  </cols>
  <sheetData>
    <row r="1" spans="1:5" ht="32">
      <c r="A1" s="77" t="s">
        <v>0</v>
      </c>
      <c r="B1" s="77" t="s">
        <v>1</v>
      </c>
      <c r="C1" s="78" t="s">
        <v>629</v>
      </c>
      <c r="D1" s="79" t="s">
        <v>3</v>
      </c>
      <c r="E1" s="77" t="s">
        <v>630</v>
      </c>
    </row>
    <row r="2" spans="1:5" s="38" customFormat="1" ht="206" customHeight="1">
      <c r="A2" s="31" t="s">
        <v>144</v>
      </c>
      <c r="B2" s="31"/>
      <c r="C2" s="31" t="s">
        <v>293</v>
      </c>
      <c r="D2" s="30" t="s">
        <v>651</v>
      </c>
      <c r="E2" s="30" t="s">
        <v>805</v>
      </c>
    </row>
    <row r="3" spans="1:5" ht="96">
      <c r="A3" s="33" t="s">
        <v>128</v>
      </c>
      <c r="B3" s="35"/>
      <c r="C3" s="34" t="s">
        <v>293</v>
      </c>
      <c r="D3" s="34" t="s">
        <v>649</v>
      </c>
      <c r="E3" s="34" t="s">
        <v>368</v>
      </c>
    </row>
    <row r="4" spans="1:5" ht="64">
      <c r="A4" s="33" t="s">
        <v>9</v>
      </c>
      <c r="B4" s="35"/>
      <c r="C4" s="34" t="s">
        <v>294</v>
      </c>
      <c r="D4" s="34" t="s">
        <v>648</v>
      </c>
      <c r="E4" s="33" t="s">
        <v>650</v>
      </c>
    </row>
    <row r="5" spans="1:5" s="32" customFormat="1" ht="335">
      <c r="A5" s="31" t="s">
        <v>145</v>
      </c>
      <c r="B5" s="31"/>
      <c r="C5" s="31" t="s">
        <v>293</v>
      </c>
      <c r="D5" s="30" t="s">
        <v>652</v>
      </c>
      <c r="E5" s="30" t="s">
        <v>643</v>
      </c>
    </row>
    <row r="6" spans="1:5" ht="16">
      <c r="A6" s="33" t="s">
        <v>10</v>
      </c>
      <c r="B6" s="35"/>
      <c r="C6" s="34" t="s">
        <v>293</v>
      </c>
      <c r="D6" s="48" t="s">
        <v>644</v>
      </c>
      <c r="E6" s="35" t="s">
        <v>644</v>
      </c>
    </row>
    <row r="7" spans="1:5" ht="32">
      <c r="A7" s="33" t="s">
        <v>84</v>
      </c>
      <c r="B7" s="35"/>
      <c r="C7" s="34" t="s">
        <v>293</v>
      </c>
      <c r="D7" s="33" t="s">
        <v>644</v>
      </c>
      <c r="E7" s="35" t="s">
        <v>644</v>
      </c>
    </row>
    <row r="8" spans="1:5" ht="48">
      <c r="A8" s="33" t="s">
        <v>85</v>
      </c>
      <c r="B8" s="35"/>
      <c r="C8" s="34" t="s">
        <v>295</v>
      </c>
      <c r="D8" s="34" t="s">
        <v>370</v>
      </c>
      <c r="E8" s="35"/>
    </row>
    <row r="9" spans="1:5" s="32" customFormat="1" ht="317" customHeight="1">
      <c r="A9" s="31" t="s">
        <v>146</v>
      </c>
      <c r="B9" s="31"/>
      <c r="C9" s="31" t="s">
        <v>293</v>
      </c>
      <c r="D9" s="55" t="s">
        <v>653</v>
      </c>
      <c r="E9" s="30" t="s">
        <v>583</v>
      </c>
    </row>
    <row r="10" spans="1:5" ht="32">
      <c r="A10" s="33" t="s">
        <v>11</v>
      </c>
      <c r="B10" s="35"/>
      <c r="C10" s="34"/>
      <c r="D10" s="52" t="s">
        <v>644</v>
      </c>
      <c r="E10" s="52" t="s">
        <v>644</v>
      </c>
    </row>
    <row r="11" spans="1:5" ht="32">
      <c r="A11" s="33" t="s">
        <v>12</v>
      </c>
      <c r="B11" s="35"/>
      <c r="C11" s="34"/>
      <c r="D11" s="52" t="s">
        <v>644</v>
      </c>
      <c r="E11" s="52" t="s">
        <v>644</v>
      </c>
    </row>
    <row r="12" spans="1:5" ht="16">
      <c r="A12" s="33" t="s">
        <v>13</v>
      </c>
      <c r="B12" s="35"/>
      <c r="C12" s="34"/>
      <c r="D12" s="52" t="s">
        <v>644</v>
      </c>
      <c r="E12" s="52" t="s">
        <v>644</v>
      </c>
    </row>
    <row r="13" spans="1:5" ht="16">
      <c r="A13" s="33" t="s">
        <v>14</v>
      </c>
      <c r="B13" s="35"/>
      <c r="C13" s="34"/>
      <c r="D13" s="52" t="s">
        <v>644</v>
      </c>
      <c r="E13" s="52" t="s">
        <v>644</v>
      </c>
    </row>
    <row r="14" spans="1:5" ht="32">
      <c r="A14" s="33" t="s">
        <v>15</v>
      </c>
      <c r="B14" s="35"/>
      <c r="C14" s="34"/>
      <c r="D14" s="52" t="s">
        <v>644</v>
      </c>
      <c r="E14" s="52" t="s">
        <v>644</v>
      </c>
    </row>
    <row r="15" spans="1:5" ht="32">
      <c r="A15" s="33" t="s">
        <v>16</v>
      </c>
      <c r="B15" s="35"/>
      <c r="C15" s="34"/>
      <c r="D15" s="52" t="s">
        <v>644</v>
      </c>
      <c r="E15" s="52" t="s">
        <v>644</v>
      </c>
    </row>
    <row r="16" spans="1:5" ht="32">
      <c r="A16" s="33" t="s">
        <v>17</v>
      </c>
      <c r="B16" s="35"/>
      <c r="C16" s="34"/>
      <c r="D16" s="52" t="s">
        <v>644</v>
      </c>
      <c r="E16" s="52" t="s">
        <v>644</v>
      </c>
    </row>
    <row r="17" spans="1:5" s="32" customFormat="1" ht="208">
      <c r="A17" s="31" t="s">
        <v>147</v>
      </c>
      <c r="B17" s="31"/>
      <c r="C17" s="31" t="s">
        <v>294</v>
      </c>
      <c r="D17" s="30" t="s">
        <v>654</v>
      </c>
      <c r="E17" s="30" t="s">
        <v>584</v>
      </c>
    </row>
    <row r="18" spans="1:5" ht="16">
      <c r="A18" s="33" t="s">
        <v>18</v>
      </c>
      <c r="B18" s="35"/>
      <c r="C18" s="34"/>
      <c r="D18" s="52" t="s">
        <v>644</v>
      </c>
      <c r="E18" s="52" t="s">
        <v>644</v>
      </c>
    </row>
    <row r="19" spans="1:5" ht="48">
      <c r="A19" s="33" t="s">
        <v>86</v>
      </c>
      <c r="B19" s="35"/>
      <c r="C19" s="34"/>
      <c r="D19" s="52" t="s">
        <v>644</v>
      </c>
      <c r="E19" s="52" t="s">
        <v>644</v>
      </c>
    </row>
    <row r="20" spans="1:5" ht="48">
      <c r="A20" s="33" t="s">
        <v>19</v>
      </c>
      <c r="B20" s="35"/>
      <c r="C20" s="34"/>
      <c r="D20" s="52" t="s">
        <v>644</v>
      </c>
      <c r="E20" s="52" t="s">
        <v>644</v>
      </c>
    </row>
    <row r="21" spans="1:5" ht="64">
      <c r="A21" s="33" t="s">
        <v>87</v>
      </c>
      <c r="B21" s="35"/>
      <c r="C21" s="34"/>
      <c r="D21" s="52" t="s">
        <v>644</v>
      </c>
      <c r="E21" s="52" t="s">
        <v>644</v>
      </c>
    </row>
    <row r="22" spans="1:5" ht="32">
      <c r="A22" s="33" t="s">
        <v>88</v>
      </c>
      <c r="B22" s="35"/>
      <c r="C22" s="34"/>
      <c r="D22" s="52" t="s">
        <v>644</v>
      </c>
      <c r="E22" s="52" t="s">
        <v>644</v>
      </c>
    </row>
    <row r="23" spans="1:5" ht="48">
      <c r="A23" s="33" t="s">
        <v>89</v>
      </c>
      <c r="B23" s="35"/>
      <c r="C23" s="34"/>
      <c r="D23" s="52" t="s">
        <v>644</v>
      </c>
      <c r="E23" s="52" t="s">
        <v>644</v>
      </c>
    </row>
    <row r="24" spans="1:5" ht="80">
      <c r="A24" s="33" t="s">
        <v>90</v>
      </c>
      <c r="B24" s="33" t="s">
        <v>91</v>
      </c>
      <c r="C24" s="34" t="s">
        <v>295</v>
      </c>
      <c r="D24" s="35"/>
      <c r="E24" s="35"/>
    </row>
    <row r="25" spans="1:5" ht="96">
      <c r="A25" s="33" t="s">
        <v>92</v>
      </c>
      <c r="B25" s="33" t="s">
        <v>93</v>
      </c>
      <c r="C25" s="34" t="s">
        <v>293</v>
      </c>
      <c r="D25" s="35"/>
      <c r="E25" s="33" t="s">
        <v>655</v>
      </c>
    </row>
    <row r="26" spans="1:5" ht="138" customHeight="1">
      <c r="A26" s="33" t="s">
        <v>94</v>
      </c>
      <c r="B26" s="33" t="s">
        <v>95</v>
      </c>
      <c r="C26" s="34" t="s">
        <v>295</v>
      </c>
      <c r="D26" s="35"/>
      <c r="E26" s="35"/>
    </row>
    <row r="27" spans="1:5" s="32" customFormat="1" ht="341" customHeight="1">
      <c r="A27" s="31" t="s">
        <v>148</v>
      </c>
      <c r="B27" s="31"/>
      <c r="C27" s="31" t="s">
        <v>294</v>
      </c>
      <c r="D27" s="30" t="s">
        <v>657</v>
      </c>
      <c r="E27" s="30" t="s">
        <v>656</v>
      </c>
    </row>
    <row r="28" spans="1:5" ht="219" customHeight="1">
      <c r="A28" s="33" t="s">
        <v>20</v>
      </c>
      <c r="B28" s="35"/>
      <c r="C28" s="34" t="s">
        <v>294</v>
      </c>
      <c r="D28" s="35"/>
      <c r="E28" s="35"/>
    </row>
    <row r="29" spans="1:5" ht="64">
      <c r="A29" s="33" t="s">
        <v>21</v>
      </c>
      <c r="B29" s="35"/>
      <c r="C29" s="34" t="s">
        <v>294</v>
      </c>
      <c r="D29" s="35"/>
      <c r="E29" s="35"/>
    </row>
    <row r="30" spans="1:5" ht="64">
      <c r="A30" s="33" t="s">
        <v>22</v>
      </c>
      <c r="B30" s="35"/>
      <c r="C30" s="34" t="s">
        <v>294</v>
      </c>
      <c r="D30" s="35"/>
      <c r="E30" s="35"/>
    </row>
    <row r="31" spans="1:5" ht="32">
      <c r="A31" s="33" t="s">
        <v>23</v>
      </c>
      <c r="B31" s="35"/>
      <c r="C31" s="34" t="s">
        <v>294</v>
      </c>
      <c r="D31" s="35"/>
      <c r="E31" s="35"/>
    </row>
    <row r="32" spans="1:5" ht="64">
      <c r="A32" s="33" t="s">
        <v>96</v>
      </c>
      <c r="B32" s="35"/>
      <c r="C32" s="34" t="s">
        <v>293</v>
      </c>
      <c r="D32" s="35"/>
      <c r="E32" s="35"/>
    </row>
  </sheetData>
  <conditionalFormatting sqref="C2 C5 C9 C17 C27">
    <cfRule type="containsText" dxfId="93" priority="61" operator="containsText" text="Not met">
      <formula>NOT(ISERROR(SEARCH("Not met",C2)))</formula>
    </cfRule>
    <cfRule type="containsText" dxfId="92" priority="62" operator="containsText" text="Partially met">
      <formula>NOT(ISERROR(SEARCH("Partially met",C2)))</formula>
    </cfRule>
    <cfRule type="containsText" dxfId="91" priority="63" operator="containsText" text="Met">
      <formula>NOT(ISERROR(SEARCH("Met",C2)))</formula>
    </cfRule>
  </conditionalFormatting>
  <conditionalFormatting sqref="C2 C5 C9 C17 C27">
    <cfRule type="containsText" dxfId="90" priority="57" operator="containsText" text="Not met">
      <formula>NOT(ISERROR(SEARCH("Not met",C2)))</formula>
    </cfRule>
    <cfRule type="containsText" dxfId="89" priority="58" operator="containsText" text="Partially met">
      <formula>NOT(ISERROR(SEARCH("Partially met",C2)))</formula>
    </cfRule>
    <cfRule type="containsText" dxfId="88" priority="59" operator="containsText" text="Met">
      <formula>NOT(ISERROR(SEARCH("Met",C2)))</formula>
    </cfRule>
    <cfRule type="containsText" dxfId="87" priority="60" operator="containsText" text="Exceeded">
      <formula>NOT(ISERROR(SEARCH("Exceeded",C2)))</formula>
    </cfRule>
  </conditionalFormatting>
  <pageMargins left="0.7" right="0.7" top="0.78740157499999996" bottom="0.78740157499999996" header="0.3" footer="0.3"/>
  <pageSetup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3C7237-5CD7-054E-A5BD-2FC7C97A7F05}">
          <x14:formula1>
            <xm:f>'Colour coding'!$A$5:$A$8</xm:f>
          </x14:formula1>
          <xm:sqref>C9 C2 C5 C17 C27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B407C-1366-BC44-9B8F-9BB830F9815B}">
  <dimension ref="A1:F41"/>
  <sheetViews>
    <sheetView showGridLines="0" zoomScaleNormal="100" workbookViewId="0">
      <pane ySplit="1" topLeftCell="A2" activePane="bottomLeft" state="frozen"/>
      <selection pane="bottomLeft" activeCell="C5" sqref="C5"/>
    </sheetView>
  </sheetViews>
  <sheetFormatPr baseColWidth="10" defaultColWidth="10.6640625" defaultRowHeight="15"/>
  <cols>
    <col min="1" max="2" width="28.83203125" style="28" customWidth="1"/>
    <col min="3" max="3" width="12.1640625" style="28" customWidth="1"/>
    <col min="4" max="4" width="28.83203125" style="28" customWidth="1"/>
    <col min="5" max="5" width="41.1640625" style="27" customWidth="1"/>
    <col min="6" max="16384" width="10.6640625" style="28"/>
  </cols>
  <sheetData>
    <row r="1" spans="1:5" ht="32">
      <c r="A1" s="77" t="s">
        <v>0</v>
      </c>
      <c r="B1" s="77" t="s">
        <v>1</v>
      </c>
      <c r="C1" s="78" t="s">
        <v>629</v>
      </c>
      <c r="D1" s="79" t="s">
        <v>3</v>
      </c>
      <c r="E1" s="77" t="s">
        <v>630</v>
      </c>
    </row>
    <row r="2" spans="1:5" s="38" customFormat="1" ht="203" customHeight="1">
      <c r="A2" s="31" t="s">
        <v>149</v>
      </c>
      <c r="B2" s="31"/>
      <c r="C2" s="31" t="s">
        <v>294</v>
      </c>
      <c r="D2" s="30" t="s">
        <v>378</v>
      </c>
      <c r="E2" s="53" t="s">
        <v>377</v>
      </c>
    </row>
    <row r="3" spans="1:5" ht="176">
      <c r="A3" s="33" t="s">
        <v>24</v>
      </c>
      <c r="B3" s="35"/>
      <c r="C3" s="34" t="s">
        <v>294</v>
      </c>
      <c r="D3" s="27" t="s">
        <v>658</v>
      </c>
      <c r="E3" s="48" t="s">
        <v>585</v>
      </c>
    </row>
    <row r="4" spans="1:5" ht="202" customHeight="1">
      <c r="A4" s="33" t="s">
        <v>25</v>
      </c>
      <c r="B4" s="35"/>
      <c r="C4" s="34" t="s">
        <v>293</v>
      </c>
      <c r="D4" s="33" t="s">
        <v>659</v>
      </c>
      <c r="E4" s="34" t="s">
        <v>349</v>
      </c>
    </row>
    <row r="5" spans="1:5" s="38" customFormat="1" ht="96">
      <c r="A5" s="31" t="s">
        <v>150</v>
      </c>
      <c r="B5" s="31"/>
      <c r="C5" s="31" t="s">
        <v>293</v>
      </c>
      <c r="D5" s="30" t="s">
        <v>382</v>
      </c>
      <c r="E5" s="81"/>
    </row>
    <row r="6" spans="1:5" ht="304">
      <c r="A6" s="33" t="s">
        <v>26</v>
      </c>
      <c r="B6" s="35" t="s">
        <v>97</v>
      </c>
      <c r="C6" s="34" t="s">
        <v>293</v>
      </c>
      <c r="D6" s="35" t="s">
        <v>428</v>
      </c>
      <c r="E6" s="34" t="s">
        <v>660</v>
      </c>
    </row>
    <row r="7" spans="1:5" ht="32">
      <c r="A7" s="33" t="s">
        <v>98</v>
      </c>
      <c r="B7" s="35"/>
      <c r="C7" s="34" t="s">
        <v>293</v>
      </c>
      <c r="D7" s="35" t="s">
        <v>388</v>
      </c>
      <c r="E7" s="33" t="s">
        <v>374</v>
      </c>
    </row>
    <row r="8" spans="1:5" ht="48">
      <c r="A8" s="33" t="s">
        <v>27</v>
      </c>
      <c r="B8" s="35"/>
      <c r="C8" s="34" t="s">
        <v>293</v>
      </c>
      <c r="D8" s="35" t="s">
        <v>389</v>
      </c>
      <c r="E8" s="33" t="s">
        <v>375</v>
      </c>
    </row>
    <row r="9" spans="1:5" ht="48">
      <c r="A9" s="33" t="s">
        <v>28</v>
      </c>
      <c r="B9" s="35"/>
      <c r="C9" s="34" t="s">
        <v>293</v>
      </c>
      <c r="D9" s="34" t="s">
        <v>664</v>
      </c>
      <c r="E9" s="33" t="s">
        <v>376</v>
      </c>
    </row>
    <row r="10" spans="1:5" ht="80">
      <c r="A10" s="33" t="s">
        <v>29</v>
      </c>
      <c r="B10" s="35"/>
      <c r="C10" s="34" t="s">
        <v>293</v>
      </c>
      <c r="D10" s="35" t="s">
        <v>389</v>
      </c>
      <c r="E10" s="33" t="s">
        <v>379</v>
      </c>
    </row>
    <row r="11" spans="1:5" ht="64">
      <c r="A11" s="33" t="s">
        <v>30</v>
      </c>
      <c r="B11" s="35"/>
      <c r="C11" s="34" t="s">
        <v>293</v>
      </c>
      <c r="D11" s="35" t="s">
        <v>390</v>
      </c>
      <c r="E11" s="33" t="s">
        <v>381</v>
      </c>
    </row>
    <row r="12" spans="1:5" ht="80">
      <c r="A12" s="33" t="s">
        <v>31</v>
      </c>
      <c r="B12" s="35"/>
      <c r="C12" s="34" t="s">
        <v>293</v>
      </c>
      <c r="D12" s="35" t="s">
        <v>391</v>
      </c>
      <c r="E12" s="33" t="s">
        <v>380</v>
      </c>
    </row>
    <row r="13" spans="1:5" ht="408" customHeight="1">
      <c r="A13" s="33" t="s">
        <v>32</v>
      </c>
      <c r="B13" s="35"/>
      <c r="C13" s="34" t="s">
        <v>293</v>
      </c>
      <c r="D13" s="35" t="s">
        <v>391</v>
      </c>
      <c r="E13" s="33" t="s">
        <v>661</v>
      </c>
    </row>
    <row r="14" spans="1:5" ht="240" customHeight="1">
      <c r="A14" s="33" t="s">
        <v>99</v>
      </c>
      <c r="B14" s="35"/>
      <c r="C14" s="34" t="s">
        <v>293</v>
      </c>
      <c r="D14" s="33" t="s">
        <v>392</v>
      </c>
      <c r="E14" s="33" t="s">
        <v>383</v>
      </c>
    </row>
    <row r="15" spans="1:5" s="38" customFormat="1" ht="234" customHeight="1">
      <c r="A15" s="31" t="s">
        <v>151</v>
      </c>
      <c r="B15" s="31"/>
      <c r="C15" s="31" t="s">
        <v>294</v>
      </c>
      <c r="D15" s="30" t="s">
        <v>394</v>
      </c>
      <c r="E15" s="30" t="s">
        <v>350</v>
      </c>
    </row>
    <row r="16" spans="1:5" ht="121" customHeight="1">
      <c r="A16" s="37" t="s">
        <v>100</v>
      </c>
      <c r="B16" s="35"/>
      <c r="C16" s="34" t="s">
        <v>293</v>
      </c>
      <c r="D16" s="33" t="s">
        <v>393</v>
      </c>
      <c r="E16" s="33" t="s">
        <v>386</v>
      </c>
    </row>
    <row r="17" spans="1:6" ht="80">
      <c r="A17" s="37" t="s">
        <v>33</v>
      </c>
      <c r="B17" s="35"/>
      <c r="C17" s="34" t="s">
        <v>294</v>
      </c>
      <c r="D17" s="33" t="s">
        <v>391</v>
      </c>
      <c r="E17" s="12" t="s">
        <v>662</v>
      </c>
    </row>
    <row r="18" spans="1:6" ht="64">
      <c r="A18" s="37" t="s">
        <v>34</v>
      </c>
      <c r="B18" s="35"/>
      <c r="C18" s="34" t="s">
        <v>295</v>
      </c>
      <c r="D18" s="37" t="s">
        <v>370</v>
      </c>
      <c r="E18" s="33"/>
    </row>
    <row r="19" spans="1:6" ht="48">
      <c r="A19" s="37" t="s">
        <v>101</v>
      </c>
      <c r="B19" s="35"/>
      <c r="C19" s="34" t="s">
        <v>295</v>
      </c>
      <c r="D19" s="37" t="s">
        <v>370</v>
      </c>
      <c r="E19" s="33"/>
    </row>
    <row r="20" spans="1:6" ht="128">
      <c r="A20" s="37" t="s">
        <v>35</v>
      </c>
      <c r="B20" s="35"/>
      <c r="C20" s="47" t="s">
        <v>294</v>
      </c>
      <c r="D20" s="47" t="s">
        <v>790</v>
      </c>
      <c r="E20" s="33" t="s">
        <v>663</v>
      </c>
    </row>
    <row r="21" spans="1:6" ht="64">
      <c r="A21" s="37" t="s">
        <v>102</v>
      </c>
      <c r="B21" s="35"/>
      <c r="C21" s="34" t="s">
        <v>295</v>
      </c>
      <c r="D21" s="37" t="s">
        <v>370</v>
      </c>
      <c r="E21" s="33"/>
    </row>
    <row r="22" spans="1:6" ht="112">
      <c r="A22" s="37" t="s">
        <v>36</v>
      </c>
      <c r="B22" s="35"/>
      <c r="C22" s="34" t="s">
        <v>294</v>
      </c>
      <c r="D22" s="35" t="s">
        <v>391</v>
      </c>
      <c r="E22" s="33" t="s">
        <v>387</v>
      </c>
    </row>
    <row r="23" spans="1:6" s="83" customFormat="1" ht="176">
      <c r="A23" s="31" t="s">
        <v>152</v>
      </c>
      <c r="B23" s="31"/>
      <c r="C23" s="82" t="s">
        <v>293</v>
      </c>
      <c r="D23" s="30" t="s">
        <v>665</v>
      </c>
      <c r="E23" s="30" t="s">
        <v>666</v>
      </c>
    </row>
    <row r="24" spans="1:6" ht="48">
      <c r="A24" s="37" t="s">
        <v>103</v>
      </c>
      <c r="B24" s="35"/>
      <c r="C24" s="34" t="s">
        <v>295</v>
      </c>
      <c r="D24" s="37" t="s">
        <v>644</v>
      </c>
      <c r="E24" s="37" t="s">
        <v>644</v>
      </c>
    </row>
    <row r="25" spans="1:6" ht="144">
      <c r="A25" s="37" t="s">
        <v>37</v>
      </c>
      <c r="B25" s="35"/>
      <c r="C25" s="34" t="s">
        <v>295</v>
      </c>
      <c r="D25" s="37" t="s">
        <v>644</v>
      </c>
      <c r="E25" s="37" t="s">
        <v>644</v>
      </c>
    </row>
    <row r="26" spans="1:6" ht="128">
      <c r="A26" s="37" t="s">
        <v>104</v>
      </c>
      <c r="B26" s="35"/>
      <c r="C26" s="34" t="s">
        <v>295</v>
      </c>
      <c r="D26" s="37" t="s">
        <v>644</v>
      </c>
      <c r="E26" s="37" t="s">
        <v>644</v>
      </c>
    </row>
    <row r="27" spans="1:6" ht="80">
      <c r="A27" s="37" t="s">
        <v>105</v>
      </c>
      <c r="B27" s="35"/>
      <c r="C27" s="34" t="s">
        <v>294</v>
      </c>
      <c r="D27" s="37" t="s">
        <v>644</v>
      </c>
      <c r="E27" s="37" t="s">
        <v>644</v>
      </c>
      <c r="F27" s="45"/>
    </row>
    <row r="28" spans="1:6" s="38" customFormat="1" ht="80">
      <c r="A28" s="31" t="s">
        <v>153</v>
      </c>
      <c r="B28" s="31"/>
      <c r="C28" s="31" t="s">
        <v>293</v>
      </c>
      <c r="D28" s="30" t="s">
        <v>395</v>
      </c>
      <c r="E28" s="39" t="s">
        <v>350</v>
      </c>
    </row>
    <row r="29" spans="1:6" ht="80">
      <c r="A29" s="33" t="s">
        <v>38</v>
      </c>
      <c r="B29" s="35"/>
      <c r="C29" s="34" t="s">
        <v>293</v>
      </c>
      <c r="D29" s="33" t="s">
        <v>384</v>
      </c>
      <c r="E29" s="33" t="s">
        <v>385</v>
      </c>
    </row>
    <row r="30" spans="1:6" ht="128">
      <c r="A30" s="33" t="s">
        <v>106</v>
      </c>
      <c r="B30" s="33" t="s">
        <v>107</v>
      </c>
      <c r="C30" s="34" t="s">
        <v>293</v>
      </c>
      <c r="D30" s="35" t="s">
        <v>624</v>
      </c>
      <c r="E30" s="35" t="s">
        <v>350</v>
      </c>
    </row>
    <row r="31" spans="1:6" ht="96">
      <c r="A31" s="33" t="s">
        <v>109</v>
      </c>
      <c r="B31" s="33" t="s">
        <v>108</v>
      </c>
      <c r="C31" s="34" t="s">
        <v>293</v>
      </c>
      <c r="D31" s="33" t="s">
        <v>667</v>
      </c>
      <c r="E31" s="33"/>
    </row>
    <row r="32" spans="1:6" s="38" customFormat="1" ht="64">
      <c r="A32" s="31" t="s">
        <v>154</v>
      </c>
      <c r="B32" s="31"/>
      <c r="C32" s="31" t="s">
        <v>293</v>
      </c>
      <c r="D32" s="39" t="s">
        <v>396</v>
      </c>
      <c r="E32" s="30" t="s">
        <v>369</v>
      </c>
    </row>
    <row r="33" spans="1:5" ht="409.6">
      <c r="A33" s="33" t="s">
        <v>110</v>
      </c>
      <c r="B33" s="35"/>
      <c r="C33" s="34" t="s">
        <v>293</v>
      </c>
      <c r="D33" s="35" t="s">
        <v>392</v>
      </c>
      <c r="E33" s="33" t="s">
        <v>398</v>
      </c>
    </row>
    <row r="34" spans="1:5" ht="64">
      <c r="A34" s="33" t="s">
        <v>39</v>
      </c>
      <c r="B34" s="35"/>
      <c r="C34" s="34" t="s">
        <v>293</v>
      </c>
      <c r="D34" s="35" t="s">
        <v>396</v>
      </c>
      <c r="E34" s="33" t="s">
        <v>397</v>
      </c>
    </row>
    <row r="35" spans="1:5" s="38" customFormat="1" ht="141.5" customHeight="1">
      <c r="A35" s="31" t="s">
        <v>155</v>
      </c>
      <c r="B35" s="31"/>
      <c r="C35" s="31" t="s">
        <v>294</v>
      </c>
      <c r="D35" s="30" t="s">
        <v>668</v>
      </c>
      <c r="E35" s="31"/>
    </row>
    <row r="36" spans="1:5" ht="138" customHeight="1">
      <c r="A36" s="33" t="s">
        <v>40</v>
      </c>
      <c r="B36" s="35"/>
      <c r="C36" s="34" t="s">
        <v>293</v>
      </c>
      <c r="D36" s="35" t="s">
        <v>399</v>
      </c>
      <c r="E36" s="33" t="s">
        <v>586</v>
      </c>
    </row>
    <row r="37" spans="1:5" ht="138" customHeight="1">
      <c r="A37" s="33" t="s">
        <v>111</v>
      </c>
      <c r="B37" s="35"/>
      <c r="C37" s="34" t="s">
        <v>293</v>
      </c>
      <c r="D37" s="35" t="s">
        <v>399</v>
      </c>
      <c r="E37" s="33" t="s">
        <v>586</v>
      </c>
    </row>
    <row r="38" spans="1:5" ht="160">
      <c r="A38" s="33" t="s">
        <v>112</v>
      </c>
      <c r="B38" s="35"/>
      <c r="C38" s="34" t="s">
        <v>294</v>
      </c>
      <c r="D38" s="33" t="s">
        <v>405</v>
      </c>
      <c r="E38" s="33" t="s">
        <v>587</v>
      </c>
    </row>
    <row r="39" spans="1:5" ht="128">
      <c r="A39" s="33" t="s">
        <v>41</v>
      </c>
      <c r="B39" s="35"/>
      <c r="C39" s="34" t="s">
        <v>294</v>
      </c>
      <c r="D39" s="34" t="s">
        <v>625</v>
      </c>
      <c r="E39" s="34" t="s">
        <v>400</v>
      </c>
    </row>
    <row r="40" spans="1:5" ht="128">
      <c r="A40" s="33" t="s">
        <v>42</v>
      </c>
      <c r="B40" s="35"/>
      <c r="C40" s="34" t="s">
        <v>293</v>
      </c>
      <c r="D40" s="34" t="s">
        <v>401</v>
      </c>
      <c r="E40" s="34" t="s">
        <v>400</v>
      </c>
    </row>
    <row r="41" spans="1:5" ht="112">
      <c r="A41" s="33" t="s">
        <v>113</v>
      </c>
      <c r="B41" s="35"/>
      <c r="C41" s="34" t="s">
        <v>295</v>
      </c>
      <c r="D41" s="35" t="s">
        <v>370</v>
      </c>
      <c r="E41" s="33"/>
    </row>
  </sheetData>
  <conditionalFormatting sqref="C2 C5 C15 C23 C28 C32 C35">
    <cfRule type="containsText" dxfId="86" priority="19" operator="containsText" text="Not met">
      <formula>NOT(ISERROR(SEARCH("Not met",C2)))</formula>
    </cfRule>
    <cfRule type="containsText" dxfId="85" priority="20" operator="containsText" text="Partially met">
      <formula>NOT(ISERROR(SEARCH("Partially met",C2)))</formula>
    </cfRule>
    <cfRule type="containsText" dxfId="84" priority="21" operator="containsText" text="Met">
      <formula>NOT(ISERROR(SEARCH("Met",C2)))</formula>
    </cfRule>
  </conditionalFormatting>
  <conditionalFormatting sqref="C2 C5 C15 C23 C28 C32 C35">
    <cfRule type="containsText" dxfId="83" priority="15" operator="containsText" text="Not met">
      <formula>NOT(ISERROR(SEARCH("Not met",C2)))</formula>
    </cfRule>
    <cfRule type="containsText" dxfId="82" priority="16" operator="containsText" text="Partially met">
      <formula>NOT(ISERROR(SEARCH("Partially met",C2)))</formula>
    </cfRule>
    <cfRule type="containsText" dxfId="81" priority="17" operator="containsText" text="Met">
      <formula>NOT(ISERROR(SEARCH("Met",C2)))</formula>
    </cfRule>
    <cfRule type="containsText" dxfId="80" priority="18" operator="containsText" text="Exceeded">
      <formula>NOT(ISERROR(SEARCH("Exceeded",C2)))</formula>
    </cfRule>
  </conditionalFormatting>
  <pageMargins left="0.7" right="0.7" top="0.78740157499999996" bottom="0.78740157499999996" header="0.3" footer="0.3"/>
  <pageSetup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C85F5FCB-4EAD-0447-A70D-5B9723FFB16F}">
          <x14:formula1>
            <xm:f>'Colour coding'!$A$5:$A$8</xm:f>
          </x14:formula1>
          <xm:sqref>C32 C2 C5 C35 C28 C15 C23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066A1A4C9FF74E8AAB2575ADD55A7D" ma:contentTypeVersion="12" ma:contentTypeDescription="Create a new document." ma:contentTypeScope="" ma:versionID="86ebfadf0b0ed0a37c5ca76b6b016d77">
  <xsd:schema xmlns:xsd="http://www.w3.org/2001/XMLSchema" xmlns:xs="http://www.w3.org/2001/XMLSchema" xmlns:p="http://schemas.microsoft.com/office/2006/metadata/properties" xmlns:ns2="849062cb-870e-4d3d-ae61-c7f8fff7e5de" xmlns:ns3="67ab6dd1-aa23-4775-b784-76a5b3f3d85f" targetNamespace="http://schemas.microsoft.com/office/2006/metadata/properties" ma:root="true" ma:fieldsID="3d42660032ec7b0a7a1f0cac907e4c12" ns2:_="" ns3:_="">
    <xsd:import namespace="849062cb-870e-4d3d-ae61-c7f8fff7e5de"/>
    <xsd:import namespace="67ab6dd1-aa23-4775-b784-76a5b3f3d85f"/>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DateTaken"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9062cb-870e-4d3d-ae61-c7f8fff7e5d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ab6dd1-aa23-4775-b784-76a5b3f3d85f"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05850B-4620-4FCF-A64F-49E036588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9062cb-870e-4d3d-ae61-c7f8fff7e5de"/>
    <ds:schemaRef ds:uri="67ab6dd1-aa23-4775-b784-76a5b3f3d8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590C01-1F3C-4397-B772-EAF7B91C0222}">
  <ds:schemaRefs>
    <ds:schemaRef ds:uri="http://schemas.microsoft.com/sharepoint/v3/contenttype/forms"/>
  </ds:schemaRefs>
</ds:datastoreItem>
</file>

<file path=customXml/itemProps3.xml><?xml version="1.0" encoding="utf-8"?>
<ds:datastoreItem xmlns:ds="http://schemas.openxmlformats.org/officeDocument/2006/customXml" ds:itemID="{7C26F91E-AF62-49AD-AA27-B1046DD5098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18</vt:i4>
      </vt:variant>
      <vt:variant>
        <vt:lpstr>Named Ranges</vt:lpstr>
      </vt:variant>
      <vt:variant>
        <vt:i4>10</vt:i4>
      </vt:variant>
    </vt:vector>
  </HeadingPairs>
  <TitlesOfParts>
    <vt:vector size="28" baseType="lpstr">
      <vt:lpstr>Application form</vt:lpstr>
      <vt:lpstr>Assessment Overview</vt:lpstr>
      <vt:lpstr>Colour coding</vt:lpstr>
      <vt:lpstr>1 Governance and Management</vt:lpstr>
      <vt:lpstr>2 Assurance and Oversight</vt:lpstr>
      <vt:lpstr>3 Claims and Labels</vt:lpstr>
      <vt:lpstr>4 Corporate Leadership</vt:lpstr>
      <vt:lpstr>5 ESG Management Systems</vt:lpstr>
      <vt:lpstr>6 Occupational Health &amp; Safety</vt:lpstr>
      <vt:lpstr>7 Labour Rights</vt:lpstr>
      <vt:lpstr>8 Human Rights</vt:lpstr>
      <vt:lpstr>9 Stakeholder Engage. &amp; Comm.</vt:lpstr>
      <vt:lpstr>10 Local Communities</vt:lpstr>
      <vt:lpstr>11 Climate Change and GHG</vt:lpstr>
      <vt:lpstr>12 Noise Emiss. Effluents Waste</vt:lpstr>
      <vt:lpstr>13 Water Stewardship</vt:lpstr>
      <vt:lpstr>14 Biodiversity</vt:lpstr>
      <vt:lpstr>15 Closure and Decommisioning</vt:lpstr>
      <vt:lpstr>'15 Closure and Decommisioning'!_ftnref1</vt:lpstr>
      <vt:lpstr>'7 Labour Rights'!_Hlk512950631</vt:lpstr>
      <vt:lpstr>'4 Corporate Leadership'!_Toc740899</vt:lpstr>
      <vt:lpstr>'4 Corporate Leadership'!_Toc740900</vt:lpstr>
      <vt:lpstr>'4 Corporate Leadership'!_Toc740901</vt:lpstr>
      <vt:lpstr>'5 ESG Management Systems'!_Toc740925</vt:lpstr>
      <vt:lpstr>'5 ESG Management Systems'!_Toc740928</vt:lpstr>
      <vt:lpstr>'4 Corporate Leadership'!_Toc740942</vt:lpstr>
      <vt:lpstr>'4 Corporate Leadership'!_Toc740946</vt:lpstr>
      <vt:lpstr>'4 Corporate Leadership'!_Toc740956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Marnie Bammert</dc:creator>
  <cp:lastModifiedBy>Marnie Bammert</cp:lastModifiedBy>
  <dcterms:created xsi:type="dcterms:W3CDTF">2020-12-02T10:31:42Z</dcterms:created>
  <dcterms:modified xsi:type="dcterms:W3CDTF">2022-07-09T09:54:52Z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0x01010014066A1A4C9FF74E8AAB2575ADD55A7D</vt:lpwstr>
  </property>
</Properties>
</file>