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marnie/Desktop/ ResponsibleSteel/ Input materials work/ Recognition of other programmes/IRMA/"/>
    </mc:Choice>
  </mc:AlternateContent>
  <xr:revisionPtr revIDLastSave="0" documentId="13_ncr:1_{5EBBEB26-2CB4-1340-9FD5-3CE8136D0E48}" xr6:coauthVersionLast="47" xr6:coauthVersionMax="47" xr10:uidLastSave="{00000000-0000-0000-0000-000000000000}"/>
  <bookViews>
    <workbookView xWindow="0" yWindow="500" windowWidth="38400" windowHeight="19960" xr2:uid="{B889C0CE-179F-2B4B-80A9-388739A9CD0E}"/>
  </bookViews>
  <sheets>
    <sheet name="Application form" sheetId="21" r:id="rId1"/>
    <sheet name="Assessment Overview" sheetId="22" r:id="rId2"/>
    <sheet name="Colour coding" sheetId="23" state="hidden" r:id="rId3"/>
    <sheet name="1 Governance and Management" sheetId="1" r:id="rId4"/>
    <sheet name="2 Assurance and Oversight" sheetId="3" r:id="rId5"/>
    <sheet name="3 Claims and Labels" sheetId="4" r:id="rId6"/>
    <sheet name="4 Corporate Leadership" sheetId="6" r:id="rId7"/>
    <sheet name="5 ESG Management Systems" sheetId="7" r:id="rId8"/>
    <sheet name="6 Occupational Health &amp; Safety" sheetId="8" r:id="rId9"/>
    <sheet name="7 Labour Rights" sheetId="9" r:id="rId10"/>
    <sheet name="8 Human Rights" sheetId="10" r:id="rId11"/>
    <sheet name="9 Stakeholder Engage. &amp; Comm." sheetId="12" r:id="rId12"/>
    <sheet name="10 Local Communities" sheetId="14" r:id="rId13"/>
    <sheet name="11 Climate Change &amp; GHG" sheetId="15" r:id="rId14"/>
    <sheet name="12 Noise Emiss. Effluents Waste" sheetId="16" r:id="rId15"/>
    <sheet name="13 Water Stewardship" sheetId="17" r:id="rId16"/>
    <sheet name="14 Biodiversity" sheetId="18" r:id="rId17"/>
    <sheet name="15 Closure and Decommissioning" sheetId="20" r:id="rId18"/>
  </sheets>
  <definedNames>
    <definedName name="_Hlk512950631" localSheetId="9">'7 Labour Rights'!$A$59</definedName>
    <definedName name="_Toc740899" localSheetId="6">'4 Corporate Leadership'!$A$2</definedName>
    <definedName name="_Toc740900" localSheetId="6">'4 Corporate Leadership'!$A$3</definedName>
    <definedName name="_Toc740901" localSheetId="6">'4 Corporate Leadership'!$A$4</definedName>
    <definedName name="_Toc740925" localSheetId="7">'5 ESG Management Systems'!$A$19</definedName>
    <definedName name="_Toc740928" localSheetId="7">'5 ESG Management Systems'!$A$23</definedName>
    <definedName name="_Toc740942" localSheetId="6">'4 Corporate Leadership'!$A$6</definedName>
    <definedName name="_Toc740943" localSheetId="6">'4 Corporate Leadership'!#REF!</definedName>
    <definedName name="_Toc740946" localSheetId="6">'4 Corporate Leadership'!$A$7</definedName>
    <definedName name="_Toc740956" localSheetId="6">'4 Corporate Leadership'!$A$9</definedName>
    <definedName name="_Toc740997" localSheetId="11">'9 Stakeholder Engage. &amp; Comm.'!$A$18</definedName>
    <definedName name="_Toc741006" localSheetId="11">'9 Stakeholder Engage. &amp; Comm.'!$A$20</definedName>
    <definedName name="_Toc741014" localSheetId="11">'9 Stakeholder Engage. &amp; Comm.'!$A$6</definedName>
    <definedName name="_Toc741020" localSheetId="11">'9 Stakeholder Engage. &amp; Comm.'!$A$7</definedName>
    <definedName name="_Toc741026" localSheetId="11">'9 Stakeholder Engage. &amp; Comm.'!$A$11</definedName>
    <definedName name="_Toc741028" localSheetId="11">'9 Stakeholder Engage. &amp; Comm.'!$A$12</definedName>
    <definedName name="_Toc741029" localSheetId="11">'9 Stakeholder Engage. &amp; Comm.'!$A$14</definedName>
    <definedName name="_Toc741032" localSheetId="11">'9 Stakeholder Engage. &amp; Comm.'!$A$16</definedName>
    <definedName name="_Toc741037" localSheetId="17">'15 Closure and Decommissioning'!$A$4</definedName>
    <definedName name="_Toc741039" localSheetId="17">'15 Closure and Decommissioning'!$A$9</definedName>
    <definedName name="_Toc741041" localSheetId="17">'15 Closure and Decommissioning'!$A$11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0" i="22" l="1"/>
  <c r="U30" i="22"/>
  <c r="AB4" i="22"/>
  <c r="AC4" i="22"/>
  <c r="AB5" i="22"/>
  <c r="AC5" i="22"/>
  <c r="AB6" i="22"/>
  <c r="AC6" i="22"/>
  <c r="AB7" i="22"/>
  <c r="AC7" i="22"/>
  <c r="AH19" i="22"/>
  <c r="AI19" i="22"/>
  <c r="AI20" i="22"/>
  <c r="AF19" i="22"/>
  <c r="AG19" i="22"/>
  <c r="AG20" i="22"/>
  <c r="AH13" i="22"/>
  <c r="AI13" i="22"/>
  <c r="AI14" i="22"/>
  <c r="AF13" i="22"/>
  <c r="AG13" i="22"/>
  <c r="AG14" i="22"/>
  <c r="AH7" i="22"/>
  <c r="AI7" i="22"/>
  <c r="AF7" i="22"/>
  <c r="AG7" i="22"/>
  <c r="AH6" i="22"/>
  <c r="AI6" i="22"/>
  <c r="AH5" i="22"/>
  <c r="AI5" i="22"/>
  <c r="AH4" i="22"/>
  <c r="AI4" i="22"/>
  <c r="AF6" i="22"/>
  <c r="AG6" i="22"/>
  <c r="AF5" i="22"/>
  <c r="AG5" i="22"/>
  <c r="AF4" i="22"/>
  <c r="AG4" i="22"/>
  <c r="AB26" i="22"/>
  <c r="AC26" i="22"/>
  <c r="AB25" i="22"/>
  <c r="AC25" i="22"/>
  <c r="AB24" i="22"/>
  <c r="AC24" i="22"/>
  <c r="AB23" i="22"/>
  <c r="AC23" i="22"/>
  <c r="Z26" i="22"/>
  <c r="AA26" i="22"/>
  <c r="Z25" i="22"/>
  <c r="AA25" i="22"/>
  <c r="Z24" i="22"/>
  <c r="AA24" i="22"/>
  <c r="Z23" i="22"/>
  <c r="AA23" i="22"/>
  <c r="AB17" i="22"/>
  <c r="AC17" i="22"/>
  <c r="AB16" i="22"/>
  <c r="AC16" i="22"/>
  <c r="AB15" i="22"/>
  <c r="AC15" i="22"/>
  <c r="AB14" i="22"/>
  <c r="AB13" i="22"/>
  <c r="Z17" i="22"/>
  <c r="AA17" i="22"/>
  <c r="Z16" i="22"/>
  <c r="AA16" i="22"/>
  <c r="Z15" i="22"/>
  <c r="AA15" i="22"/>
  <c r="Z14" i="22"/>
  <c r="Z13" i="22"/>
  <c r="Z7" i="22"/>
  <c r="AA7" i="22"/>
  <c r="Z6" i="22"/>
  <c r="AA6" i="22"/>
  <c r="Z5" i="22"/>
  <c r="AA5" i="22"/>
  <c r="Z4" i="22"/>
  <c r="AA4" i="22"/>
  <c r="V29" i="22"/>
  <c r="W29" i="22"/>
  <c r="V28" i="22"/>
  <c r="W28" i="22"/>
  <c r="V27" i="22"/>
  <c r="W27" i="22"/>
  <c r="T29" i="22"/>
  <c r="U29" i="22"/>
  <c r="T28" i="22"/>
  <c r="U28" i="22"/>
  <c r="T27" i="22"/>
  <c r="U27" i="22"/>
  <c r="V21" i="22"/>
  <c r="W21" i="22"/>
  <c r="T21" i="22"/>
  <c r="U21" i="22"/>
  <c r="V20" i="22"/>
  <c r="W20" i="22"/>
  <c r="T20" i="22"/>
  <c r="U20" i="22"/>
  <c r="V19" i="22"/>
  <c r="W19" i="22"/>
  <c r="T19" i="22"/>
  <c r="U19" i="22"/>
  <c r="V13" i="22"/>
  <c r="W13" i="22"/>
  <c r="T13" i="22"/>
  <c r="U13" i="22"/>
  <c r="V12" i="22"/>
  <c r="W12" i="22"/>
  <c r="T12" i="22"/>
  <c r="U12" i="22"/>
  <c r="V11" i="22"/>
  <c r="W11" i="22"/>
  <c r="T11" i="22"/>
  <c r="U11" i="22"/>
  <c r="V10" i="22"/>
  <c r="W10" i="22"/>
  <c r="T10" i="22"/>
  <c r="U10" i="22"/>
  <c r="V9" i="22"/>
  <c r="W9" i="22"/>
  <c r="T9" i="22"/>
  <c r="U9" i="22"/>
  <c r="V8" i="22"/>
  <c r="W8" i="22"/>
  <c r="T8" i="22"/>
  <c r="U8" i="22"/>
  <c r="V7" i="22"/>
  <c r="W7" i="22"/>
  <c r="T7" i="22"/>
  <c r="U7" i="22"/>
  <c r="V6" i="22"/>
  <c r="W6" i="22"/>
  <c r="T6" i="22"/>
  <c r="U6" i="22"/>
  <c r="V5" i="22"/>
  <c r="W5" i="22"/>
  <c r="T5" i="22"/>
  <c r="U5" i="22"/>
  <c r="V4" i="22"/>
  <c r="W4" i="22"/>
  <c r="T4" i="22"/>
  <c r="U4" i="22"/>
  <c r="P27" i="22"/>
  <c r="Q27" i="22"/>
  <c r="N27" i="22"/>
  <c r="O27" i="22"/>
  <c r="P26" i="22"/>
  <c r="Q26" i="22"/>
  <c r="N26" i="22"/>
  <c r="O26" i="22"/>
  <c r="P25" i="22"/>
  <c r="Q25" i="22"/>
  <c r="N25" i="22"/>
  <c r="O25" i="22"/>
  <c r="P24" i="22"/>
  <c r="Q24" i="22"/>
  <c r="N24" i="22"/>
  <c r="O24" i="22"/>
  <c r="P23" i="22"/>
  <c r="Q23" i="22"/>
  <c r="N23" i="22"/>
  <c r="O23" i="22"/>
  <c r="P22" i="22"/>
  <c r="Q22" i="22"/>
  <c r="N22" i="22"/>
  <c r="O22" i="22"/>
  <c r="P21" i="22"/>
  <c r="Q21" i="22"/>
  <c r="N21" i="22"/>
  <c r="O21" i="22"/>
  <c r="P15" i="22"/>
  <c r="Q15" i="22"/>
  <c r="N15" i="22"/>
  <c r="O15" i="22"/>
  <c r="P14" i="22"/>
  <c r="Q14" i="22"/>
  <c r="N14" i="22"/>
  <c r="O14" i="22"/>
  <c r="P13" i="22"/>
  <c r="Q13" i="22"/>
  <c r="N13" i="22"/>
  <c r="O13" i="22"/>
  <c r="P12" i="22"/>
  <c r="Q12" i="22"/>
  <c r="N12" i="22"/>
  <c r="O12" i="22"/>
  <c r="P11" i="22"/>
  <c r="Q11" i="22"/>
  <c r="N11" i="22"/>
  <c r="O11" i="22"/>
  <c r="P5" i="22"/>
  <c r="N5" i="22"/>
  <c r="P4" i="22"/>
  <c r="N4" i="22"/>
  <c r="D24" i="22"/>
  <c r="E24" i="22"/>
  <c r="D25" i="22"/>
  <c r="E25" i="22"/>
  <c r="D26" i="22"/>
  <c r="E26" i="22"/>
  <c r="D27" i="22"/>
  <c r="E27" i="22"/>
  <c r="D23" i="22"/>
  <c r="E23" i="22"/>
  <c r="B24" i="22"/>
  <c r="C24" i="22"/>
  <c r="B25" i="22"/>
  <c r="C25" i="22"/>
  <c r="B26" i="22"/>
  <c r="C26" i="22"/>
  <c r="B27" i="22"/>
  <c r="C27" i="22"/>
  <c r="B23" i="22"/>
  <c r="C23" i="22"/>
  <c r="J5" i="22"/>
  <c r="K5" i="22"/>
  <c r="J6" i="22"/>
  <c r="K6" i="22"/>
  <c r="J7" i="22"/>
  <c r="K7" i="22"/>
  <c r="J8" i="22"/>
  <c r="K8" i="22"/>
  <c r="J9" i="22"/>
  <c r="K9" i="22"/>
  <c r="J10" i="22"/>
  <c r="K10" i="22"/>
  <c r="J11" i="22"/>
  <c r="K11" i="22"/>
  <c r="J12" i="22"/>
  <c r="K12" i="22"/>
  <c r="J13" i="22"/>
  <c r="K13" i="22"/>
  <c r="J14" i="22"/>
  <c r="K14" i="22"/>
  <c r="J15" i="22"/>
  <c r="K15" i="22"/>
  <c r="J16" i="22"/>
  <c r="K16" i="22"/>
  <c r="J17" i="22"/>
  <c r="K17" i="22"/>
  <c r="J18" i="22"/>
  <c r="K18" i="22"/>
  <c r="J19" i="22"/>
  <c r="K19" i="22"/>
  <c r="J20" i="22"/>
  <c r="K20" i="22"/>
  <c r="J21" i="22"/>
  <c r="K21" i="22"/>
  <c r="J22" i="22"/>
  <c r="K22" i="22"/>
  <c r="J23" i="22"/>
  <c r="K23" i="22"/>
  <c r="J24" i="22"/>
  <c r="K24" i="22"/>
  <c r="J25" i="22"/>
  <c r="K25" i="22"/>
  <c r="J26" i="22"/>
  <c r="K26" i="22"/>
  <c r="K28" i="22" s="1"/>
  <c r="J27" i="22"/>
  <c r="K27" i="22"/>
  <c r="H5" i="22"/>
  <c r="I5" i="22"/>
  <c r="H6" i="22"/>
  <c r="I6" i="22"/>
  <c r="H7" i="22"/>
  <c r="I7" i="22"/>
  <c r="H8" i="22"/>
  <c r="I8" i="22"/>
  <c r="H9" i="22"/>
  <c r="I9" i="22"/>
  <c r="H10" i="22"/>
  <c r="I10" i="22"/>
  <c r="H11" i="22"/>
  <c r="I11" i="22"/>
  <c r="H12" i="22"/>
  <c r="I12" i="22"/>
  <c r="H13" i="22"/>
  <c r="I13" i="22"/>
  <c r="H14" i="22"/>
  <c r="I14" i="22"/>
  <c r="H15" i="22"/>
  <c r="I15" i="22"/>
  <c r="H16" i="22"/>
  <c r="I16" i="22"/>
  <c r="H17" i="22"/>
  <c r="I17" i="22"/>
  <c r="H18" i="22"/>
  <c r="I18" i="22"/>
  <c r="H19" i="22"/>
  <c r="I19" i="22"/>
  <c r="H20" i="22"/>
  <c r="I20" i="22" s="1"/>
  <c r="H21" i="22"/>
  <c r="I21" i="22"/>
  <c r="H22" i="22"/>
  <c r="I22" i="22" s="1"/>
  <c r="H23" i="22"/>
  <c r="I23" i="22"/>
  <c r="H24" i="22"/>
  <c r="I24" i="22"/>
  <c r="H25" i="22"/>
  <c r="I25" i="22" s="1"/>
  <c r="H26" i="22"/>
  <c r="I26" i="22" s="1"/>
  <c r="H27" i="22"/>
  <c r="I27" i="22" s="1"/>
  <c r="D5" i="22"/>
  <c r="E5" i="22"/>
  <c r="D6" i="22"/>
  <c r="E6" i="22"/>
  <c r="D7" i="22"/>
  <c r="E7" i="22"/>
  <c r="D8" i="22"/>
  <c r="E8" i="22"/>
  <c r="D9" i="22"/>
  <c r="E9" i="22"/>
  <c r="D10" i="22"/>
  <c r="E10" i="22"/>
  <c r="D11" i="22"/>
  <c r="E11" i="22"/>
  <c r="D12" i="22"/>
  <c r="E12" i="22"/>
  <c r="D13" i="22"/>
  <c r="E13" i="22"/>
  <c r="D14" i="22"/>
  <c r="E14" i="22"/>
  <c r="D15" i="22"/>
  <c r="E15" i="22"/>
  <c r="D16" i="22"/>
  <c r="E16" i="22"/>
  <c r="D17" i="22"/>
  <c r="E17" i="22"/>
  <c r="D4" i="22"/>
  <c r="E4" i="22"/>
  <c r="J4" i="22"/>
  <c r="K4" i="22"/>
  <c r="H4" i="22"/>
  <c r="I4" i="22"/>
  <c r="B5" i="22"/>
  <c r="C5" i="22"/>
  <c r="B6" i="22"/>
  <c r="C6" i="22"/>
  <c r="B7" i="22"/>
  <c r="C7" i="22"/>
  <c r="B8" i="22"/>
  <c r="C8" i="22"/>
  <c r="B9" i="22"/>
  <c r="C9" i="22"/>
  <c r="B10" i="22"/>
  <c r="C10" i="22"/>
  <c r="B11" i="22"/>
  <c r="C11" i="22"/>
  <c r="B12" i="22"/>
  <c r="C12" i="22"/>
  <c r="B13" i="22"/>
  <c r="C13" i="22"/>
  <c r="B14" i="22"/>
  <c r="C14" i="22"/>
  <c r="B15" i="22"/>
  <c r="C15" i="22"/>
  <c r="B16" i="22"/>
  <c r="C16" i="22"/>
  <c r="B17" i="22"/>
  <c r="C17" i="22"/>
  <c r="B4" i="22"/>
  <c r="C4" i="22"/>
  <c r="AI8" i="22"/>
  <c r="W22" i="22"/>
  <c r="Q16" i="22"/>
  <c r="E28" i="22"/>
  <c r="AC8" i="22"/>
  <c r="E18" i="22"/>
  <c r="Q6" i="22"/>
  <c r="AG8" i="22"/>
  <c r="AA27" i="22"/>
  <c r="AC27" i="22"/>
  <c r="AA18" i="22"/>
  <c r="W14" i="22"/>
  <c r="AC18" i="22"/>
  <c r="AA8" i="22"/>
  <c r="U22" i="22"/>
  <c r="U14" i="22"/>
  <c r="Q28" i="22"/>
  <c r="O28" i="22"/>
  <c r="O16" i="22"/>
  <c r="C28" i="22"/>
  <c r="C18" i="22"/>
  <c r="O6" i="22"/>
  <c r="I28" i="22" l="1"/>
</calcChain>
</file>

<file path=xl/sharedStrings.xml><?xml version="1.0" encoding="utf-8"?>
<sst xmlns="http://schemas.openxmlformats.org/spreadsheetml/2006/main" count="1758" uniqueCount="968">
  <si>
    <t>Criterion</t>
  </si>
  <si>
    <t>Guidance</t>
  </si>
  <si>
    <t>Self-assessment</t>
  </si>
  <si>
    <t>RS assessment</t>
  </si>
  <si>
    <t>Comments</t>
  </si>
  <si>
    <t>Reference(s)</t>
  </si>
  <si>
    <t>Additional reference(s)</t>
  </si>
  <si>
    <t>To be completed by the programme</t>
  </si>
  <si>
    <t>To be completed by the RS assessor</t>
  </si>
  <si>
    <t>Response to RS assessment, if any</t>
  </si>
  <si>
    <t xml:space="preserve">E.g. auditor training on the basis of ISO 19011, according to ISO 14001, ISO 18001, SA 8000 or other sustainability-related standards. "Knowledge on related topics" means that auditors should not be new to environmental and social issues when they start engaging with your programme. A solid background understanding is needed to be able to carry out robust audits against environmental and social issues. </t>
  </si>
  <si>
    <t>For example, an agreement allowing you to take legal action in case claims and labels are misused</t>
  </si>
  <si>
    <t>Commitment to achieve the programme’s standard</t>
  </si>
  <si>
    <t>Board of directors (or equivalent body) regularly receives report on implementation of values, policies and commitments</t>
  </si>
  <si>
    <t>Environmental management system is ISO 14001 certified</t>
  </si>
  <si>
    <t xml:space="preserve">Responsible sourcing commitment </t>
  </si>
  <si>
    <t>Legal and signatory obligations are identified and understood</t>
  </si>
  <si>
    <t>Obligations are reflected in processes and activities</t>
  </si>
  <si>
    <t>Site compliance is monitored</t>
  </si>
  <si>
    <t>Legal developments are monitored</t>
  </si>
  <si>
    <t>Legal compliance evaluations are carried out</t>
  </si>
  <si>
    <t>Non-complying situations are addressed</t>
  </si>
  <si>
    <t>Records to demonstrate regulatory compliance are maintained</t>
  </si>
  <si>
    <t xml:space="preserve">Anti-corruption policy </t>
  </si>
  <si>
    <t>Procedures to implement and monitor application of anti-corruption policy</t>
  </si>
  <si>
    <t>Competencies necessary for workers to implement their roles and responsibilities determined. For roles designated in management system, ongoing education and training programme implemented</t>
  </si>
  <si>
    <t>Education, experience, received training and performance of workers regularly reviewed to identify competence gaps</t>
  </si>
  <si>
    <t>Where competence gaps are identified: Actions for workers to acquire and maintain necessary competence taken</t>
  </si>
  <si>
    <t>Evidence of worker competence retained</t>
  </si>
  <si>
    <t>Public formal OH&amp;S policy endorsed by senior management and applying to and being communicated to all workers</t>
  </si>
  <si>
    <t>OH&amp;S commitments aiming to eliminate OH&amp;S risks and to provide a healthy and safe working environment</t>
  </si>
  <si>
    <t>Documented OH&amp;S management system aligned with a recognised national or international OH&amp;S management system standard or recognised guidelines and covering full scope of processes, activities, products and services</t>
  </si>
  <si>
    <t>OH&amp;S responsibilities documented</t>
  </si>
  <si>
    <t>Applicable OH&amp;S laws and regulations identified and implemented</t>
  </si>
  <si>
    <t>Potential hazards and associated OH&amp;S risks identified and assessed</t>
  </si>
  <si>
    <t>Preventive and protective control measures aimed at eliminating hazards and reducing risks determined and implemented</t>
  </si>
  <si>
    <t>Workers consulted to ensure they have information on and comprehensive participation in OH&amp;S matters and decisions that affect them</t>
  </si>
  <si>
    <t>OH&amp;S education and training programmes for workers defined and implemented</t>
  </si>
  <si>
    <t>Formal mechanism to bring together workers and site management to discuss OH&amp;S-related issues and to engage workers in decisions on key OH&amp;S matters</t>
  </si>
  <si>
    <t>Balanced composition of worker-management mechanism with neither site management nor worker interests dominating</t>
  </si>
  <si>
    <t>Processes to build and ensure competence of individuals participating in mechanism</t>
  </si>
  <si>
    <t>Processes to encourage worker participation to improve OH&amp;S outcomes and provide mechanism for workers to raise, discuss and participate in the resolution of OH&amp;S concerns with senior management</t>
  </si>
  <si>
    <r>
      <t>In countries in which compensation for work-related injury, illness or death is not provided through a government scheme, collective bargaining agreement</t>
    </r>
    <r>
      <rPr>
        <sz val="11"/>
        <color theme="1"/>
        <rFont val="Calibri"/>
        <family val="2"/>
      </rPr>
      <t xml:space="preserve"> </t>
    </r>
    <r>
      <rPr>
        <sz val="11"/>
        <color rgb="FF000000"/>
        <rFont val="Calibri"/>
        <family val="2"/>
      </rPr>
      <t>or mandatory benefits by law: Commitment to cover the costs and losses associated with work-related injury, illness or death</t>
    </r>
  </si>
  <si>
    <t>Facilities, plants, infrastructure, equipment, materials and tools do not pose risk to health and risk of incidents and are maintained in safe working order</t>
  </si>
  <si>
    <t>Process to verify performance data and regularly disclose key aspects of OH&amp;S performance to the public</t>
  </si>
  <si>
    <t>Processes to identify and assess emergency situations on regular basis</t>
  </si>
  <si>
    <t>Workers and emergency responders trained and communication provided on emergency preparedness and response. Where relevant, communication also provided to local authorities, local communities and neighbouring organisations</t>
  </si>
  <si>
    <t xml:space="preserve">Effectiveness of emergency preparedness and response procedures tested and improved where necessary </t>
  </si>
  <si>
    <r>
      <t>Public policy</t>
    </r>
    <r>
      <rPr>
        <sz val="11"/>
        <color theme="1"/>
        <rFont val="Calibri"/>
        <family val="2"/>
      </rPr>
      <t xml:space="preserve"> </t>
    </r>
    <r>
      <rPr>
        <sz val="11"/>
        <color rgb="FF000000"/>
        <rFont val="Calibri"/>
        <family val="2"/>
      </rPr>
      <t>not to use or tolerate child labour</t>
    </r>
  </si>
  <si>
    <t>Where there is a risk of child labour being engaged or tolerated at the site: Procedures to investigate and address these risks, to take action to remove child labour where detected, ensuring the continued welfare of the child and, where the child is a primary provider, its family</t>
  </si>
  <si>
    <t>Procedure to identify the types of work that juveniles should not perform, to ensure they are not engaged in this kind of work, and to ensure they are not exposed to activities that might be hazardous or harmful to their health or safety</t>
  </si>
  <si>
    <r>
      <t>Public policy</t>
    </r>
    <r>
      <rPr>
        <sz val="11"/>
        <color theme="1"/>
        <rFont val="Calibri"/>
        <family val="2"/>
      </rPr>
      <t xml:space="preserve"> </t>
    </r>
    <r>
      <rPr>
        <sz val="11"/>
        <color rgb="FF000000"/>
        <rFont val="Calibri"/>
        <family val="2"/>
      </rPr>
      <t>not to use or tolerate forced or compulsory labour</t>
    </r>
  </si>
  <si>
    <t>Employment and recruitment agencies and other external providers of workers prohibited by site to use forced and compulsory labour</t>
  </si>
  <si>
    <t>Public policy on prohibition of discrimination in hiring and other employment practices, on providing equal pay for work of equal value and, where relevant, on ensuring that migrant workers are engaged on equivalent terms and conditions as non-migrant workers</t>
  </si>
  <si>
    <t>Procedures to analyse the risk of workers being affected by discrimination</t>
  </si>
  <si>
    <t>Employment and recruitment agencies and other external providers of workers prohibited by site to discriminate against workers</t>
  </si>
  <si>
    <t>Programme to promote inclusion, workforce diversity, gender equality and to create a non-discrimination culture among workers</t>
  </si>
  <si>
    <t>Data demonstrating that equal pay for work of equal value is provided</t>
  </si>
  <si>
    <t>Where national law restricts workers' organisations: Evidence that site respects and does not obstruct legal alternative means for workers to associate freely</t>
  </si>
  <si>
    <t>Where collective bargaining agreements exist: Evidence that site adheres to their provisions</t>
  </si>
  <si>
    <r>
      <t xml:space="preserve">Employment and recruitment agencies required to comply with site policy on </t>
    </r>
    <r>
      <rPr>
        <sz val="11"/>
        <color rgb="FF000000"/>
        <rFont val="Calibri"/>
        <family val="2"/>
      </rPr>
      <t>freedom of association and collective bargaining</t>
    </r>
  </si>
  <si>
    <t>Employment and recruitment agencies required to adhere to Collective Bargaining Agreements that apply to them. In the absence of an applicable Collective Bargaining Agreement: Required to pay legal minimum wage or prevailing industry standard conditions, whichever is the greater</t>
  </si>
  <si>
    <t>Processes to ensure and protect the health and safety of employment and recruitment agency workers on-site</t>
  </si>
  <si>
    <t>Workers’ representatives provided access to facilities suitable for carrying out their functions, such as designated non-work areas for communicating with workers</t>
  </si>
  <si>
    <t xml:space="preserve">Public policy prohibiting threats or use of undignified disciplinary practices </t>
  </si>
  <si>
    <t>Procedures developed together with workers and their legitimate representatives to analyse risk of undignified disciplinary practices being used or threatened to use</t>
  </si>
  <si>
    <t>Employment and recruitment agencies and other external providers of workers prohibited by site to use or threaten to use undignified disciplinary practices</t>
  </si>
  <si>
    <t>Procedure for workers and workers' representatives to voice concerns without fear of reprisal, intimidation or harassment, to do so anonymously, where legally accepted, and via a third-party mechanism</t>
  </si>
  <si>
    <t>Procedure to investigate concerns in an impartial and timely manner, including providing information to complainants about outcomes of investigation, maintaining confidentiality of the party or parties that raised the concern</t>
  </si>
  <si>
    <t>Mechanisms provided to workers and their representatives for suggesting improvements or changes to the workplace and to working conditions. Records kept of received suggestions and how they were considered</t>
  </si>
  <si>
    <t>Employment terms laid out in written contracts for all workers and communicated to them at beginning of working relationship and when terms change</t>
  </si>
  <si>
    <r>
      <t xml:space="preserve">Employment and recruitment agencies and other external providers of workers asked for terms of employment to be communicated to workers at beginning of working relationship and </t>
    </r>
    <r>
      <rPr>
        <sz val="11"/>
        <color theme="1"/>
        <rFont val="Calibri"/>
        <family val="2"/>
      </rPr>
      <t>when terms change</t>
    </r>
  </si>
  <si>
    <t>Public remuneration policy to pay at least the applicable legal minimum wage to all workers or the wage set through a collective agreement, whichever is higher. Where there is no legal minimum wage and no collective agreement: Pay prevailing industry standard. Workers are paid benefits required by law or contract, are rewarded for overtime hours at a premium, are paid in monetary means only and in full</t>
  </si>
  <si>
    <t>Procedure for accurate and timely payment of workers without unlawful wage deductions</t>
  </si>
  <si>
    <t>For each pay period, workers provided with timely and understandable pay statement with sufficient information to verify accurate payment for performed work</t>
  </si>
  <si>
    <t>Employment and recruitment agencies and other external providers of workers required to pay all workers on-site the applicable legal minimum wage or, where there is no legal minimum wage, the prevailing industry standard, plus any benefits required by law, pay them in monetary means only, in full and on time</t>
  </si>
  <si>
    <t>Where there are on-site shops: Ensure goods and services are not offered above regional market price and workers are not coerced into buying goods and services from these shops</t>
  </si>
  <si>
    <t>Where accommodation is provided: Must be offered at no more than the appropriate market rate</t>
  </si>
  <si>
    <t>If requested by workers’ representatives: Site commits to introduce a living wage for its workers</t>
  </si>
  <si>
    <t>Public policy on effective fatigue management, on voluntary acceptance of overtime work, provision of appropriate time off for meals and breaks, on paid annual leave of at least three working weeks after the worker reaches one year of service</t>
  </si>
  <si>
    <t>Employment and recruitment agencies and other external providers of workers explicitly bound to the provisions of site's public policy on working time</t>
  </si>
  <si>
    <t>Paid maternity leave of at least 12 weeks granted</t>
  </si>
  <si>
    <t>Where site activities allow this: Flexi-time working and reduction of working time to care for children or other dependents allowed</t>
  </si>
  <si>
    <t>Worker well-being promoted through provision of measures aimed at reconciling work and private life, supporting the health of workers and advancing their qualifications</t>
  </si>
  <si>
    <t>Measures to promote worker well-being made available to all workers employed directly by the site and communicated to them.</t>
  </si>
  <si>
    <t>Public policy on site's commitment to respect human rights</t>
  </si>
  <si>
    <t>Human rights-related actions communicated to workers and local communities</t>
  </si>
  <si>
    <t>Public policy on security arrangements that commits site to respect human rights and public freedoms</t>
  </si>
  <si>
    <t>In areas where there is a need for extensive measures to ensure security of people, property and assets: Site analyses options for managing risk, consults with government and local communities on security arrangements, uses armed security only when there is no reasonable alternative, communicates key aspects of security arrangements to local communities</t>
  </si>
  <si>
    <t>When operating in conflict-affected or high-risk areas: Site has public policy confirming that it does not tolerate any direct or indirect support to non-state armed groups or their affiliates who illegally control mine sites, transportation routes and/or upstream actors in the supply chain, illegally tax or extort money or minerals, intermediaries, or any companies</t>
  </si>
  <si>
    <t>For conflict-affected or high-risk areas: Procedures to monitor transactions, flows of funds and resources to ensure site is not directly or indirectly providing funding or support to non-state armed groups, to immediately suspend or discontinue engagement with business partners that are potentially linked to any party providing direct or indirect support to non-state armed groups</t>
  </si>
  <si>
    <t xml:space="preserve">Stakeholders who may be affected by or take interest in site have been identified  </t>
  </si>
  <si>
    <t>Interests and concerns, legal and customary rights of stakeholders are understood</t>
  </si>
  <si>
    <t>Stakeholders are consulted on accessible, culturally appropriate and inclusive methods of engagement. Site aims to remove potential barriers to engagement</t>
  </si>
  <si>
    <t>Stakeholder engagement plan is in place that requires regular engagement with stakeholders on issues that are relevant to them, to be done in good faith, based on timely and comprehensive information, with stakeholder input taken into account in business decisions and operations, and including feedback to stakeholders on how significant concerns have been taken into account by the site</t>
  </si>
  <si>
    <t>Records kept of key activities to implement stakeholder engagement plan, of received material input and actions taken in response to input</t>
  </si>
  <si>
    <t>Stakeholder engagement plan and outcomes of engagement regularly reviewed by senior management</t>
  </si>
  <si>
    <t>Grievance mechanism in place that is accessible to all stakeholders at no cost, is considerate of local customs, traditions, rules and legal systems, and ensures confidentially. Process, responsibilities, timeframes for addressing grievances and how party raising the concern will be informed of outcomes are described</t>
  </si>
  <si>
    <t>Stakeholders made aware of grievance mechanism</t>
  </si>
  <si>
    <t>Procedures to register and evaluate raised issues, develop response in consultation with party raising the concern and provide response to the party raising the concern, if party is known</t>
  </si>
  <si>
    <t xml:space="preserve">Where concerns have been raised that site has caused or contributed to adverse human rights impacts, a competent third party is involved in evaluating and developing response </t>
  </si>
  <si>
    <t>Site cooperates in legitimate processes for consideration of remediation and, if determined that site has caused or contributed to adverse human rights, community health or safety impacts, site provides for remediation and ceases or changes activity responsible for the impact</t>
  </si>
  <si>
    <t>Site involves local communities in monitoring and verifying that commitments made in response to grievances are appropriately implemented</t>
  </si>
  <si>
    <t>Together with stakeholders, site has identified which social and environmental topics are material to them</t>
  </si>
  <si>
    <t>Site collects information on material topics and verifies accuracy of that information</t>
  </si>
  <si>
    <t>Site regularly makes information on material topics available to the public at no cost, using easily accessible and culturally appropriate communication methods, providing a balanced view of site performance, reporting on actions site has taken or will take with respect to material topics, and ensuring comparability of information between reporting cycles</t>
  </si>
  <si>
    <t>Public commitment to safeguard rights and interests, cultures, customs and values of local communities and to maintain or improve social and economic well-being of local communities affected by site operations</t>
  </si>
  <si>
    <t>In consultation with local stakeholders, site has developed plan to implement its commitment to local communities. Plan describes actions, implementation timelines, resources to be made available, supports self-sustainment of those that receive support, considers marginalised community members, is made public in a clear and understandable manner through channels that are easily accessible for local stakeholders</t>
  </si>
  <si>
    <t>Together with local stakeholders, implementation of plan is monitored and plan is adjusted where needed to achieve its aims</t>
  </si>
  <si>
    <t>Where new activities or changes to existing activities are planned, site and affected indigenous peoples agree and document process for obtaining FPIC</t>
  </si>
  <si>
    <t>Site achieves FPIC prior to approval of new activities or changes to existing activities that might affect lands, natural resources or cultural heritage of traditional ownership or customarily used by indigenous peoples</t>
  </si>
  <si>
    <t>Negotiation outcomes and agreements reached between site and affected indigenous peoples are documented and approved by the parties as outlined in the FPIC process and are made accessible to the members of the affected indigenous peoples</t>
  </si>
  <si>
    <t xml:space="preserve">Procedure for identifying and dealing with cultural heritage in site’s area of influence, developed together with affected communities, following the mitigation hierarchy (avoid, minimise, restore, offset adverse impacts from site's activities), and ensuring continued access rights for affected communities to cultural heritage </t>
  </si>
  <si>
    <t>Procedure implemented in collaboration with affected communities</t>
  </si>
  <si>
    <r>
      <t>Where critical cultural heritage exists</t>
    </r>
    <r>
      <rPr>
        <sz val="11"/>
        <color rgb="FF000000"/>
        <rFont val="Calibri"/>
        <family val="2"/>
      </rPr>
      <t xml:space="preserve"> in the site's area of influence</t>
    </r>
    <r>
      <rPr>
        <sz val="11"/>
        <color rgb="FF141413"/>
        <rFont val="Calibri"/>
        <family val="2"/>
      </rPr>
      <t>: Site does not remove, significantly alter or damage it or instruct another party to do so, unless affected communities</t>
    </r>
    <r>
      <rPr>
        <sz val="11"/>
        <color theme="1"/>
        <rFont val="Calibri"/>
        <family val="2"/>
      </rPr>
      <t xml:space="preserve"> </t>
    </r>
    <r>
      <rPr>
        <sz val="11"/>
        <color rgb="FF141413"/>
        <rFont val="Calibri"/>
        <family val="2"/>
      </rPr>
      <t>request removal for the purpose of protection and preservation</t>
    </r>
  </si>
  <si>
    <t>Where cultural heritage sites or values of indigenous peoples may be impacted: Site applies FPIC process</t>
  </si>
  <si>
    <t>Where impact on cultural heritage occurs, effectiveness of mitigation measures monitored and actions to address any issues defined and implemented in cooperation with affected communities</t>
  </si>
  <si>
    <t>Where physical and economic displacement of communities is considered, site develops procedure to identify and assess risks and potential adverse impacts on affected community members, considers alternative operational set-ups to avoid or minimise displacement, includes affected communities in the process</t>
  </si>
  <si>
    <t>When physical displacement is unavoidable, site develops Resettlement and Compensation Action Plan in consultation with affected communities, monitors implementation together with affected communities and adjusts plan as necessary</t>
  </si>
  <si>
    <r>
      <t xml:space="preserve">When economic displacement is unavoidable, site </t>
    </r>
    <r>
      <rPr>
        <sz val="11"/>
        <color rgb="FF141413"/>
        <rFont val="Calibri"/>
        <family val="2"/>
      </rPr>
      <t xml:space="preserve">develops Livelihood Restoration Plan in consultation with affected </t>
    </r>
    <r>
      <rPr>
        <sz val="11"/>
        <color theme="1"/>
        <rFont val="Calibri"/>
        <family val="2"/>
      </rPr>
      <t>communities, monitors implementation together with affected communities and adjusts plan as necessary</t>
    </r>
  </si>
  <si>
    <t>When indigenous peoples are involved, site applies FPIC process</t>
  </si>
  <si>
    <r>
      <t>Site commissions competent third party to conduct a completion audit of the Resettlement Action Plan and</t>
    </r>
    <r>
      <rPr>
        <sz val="11"/>
        <color rgb="FF141413"/>
        <rFont val="Calibri"/>
        <family val="2"/>
      </rPr>
      <t xml:space="preserve"> Livelihood Restoration Plan</t>
    </r>
    <r>
      <rPr>
        <sz val="11"/>
        <color theme="1"/>
        <rFont val="Calibri"/>
        <family val="2"/>
      </rPr>
      <t xml:space="preserve"> and communicates audit results to the public</t>
    </r>
  </si>
  <si>
    <t>Publicly available ESG-related values, policies and commitments</t>
  </si>
  <si>
    <t>Board of directors (or equivalent body) oversees implementation of values, policies and commitments</t>
  </si>
  <si>
    <t>Senior management responsible for implementing values, policies and commitments</t>
  </si>
  <si>
    <r>
      <t xml:space="preserve">Implementation of </t>
    </r>
    <r>
      <rPr>
        <sz val="11"/>
        <color theme="1"/>
        <rFont val="Calibri"/>
        <family val="2"/>
      </rPr>
      <t xml:space="preserve">values, policies and commitments </t>
    </r>
    <r>
      <rPr>
        <sz val="11"/>
        <color rgb="FF000000"/>
        <rFont val="Calibri"/>
        <family val="2"/>
      </rPr>
      <t>monitored and actions to address gaps implemented</t>
    </r>
  </si>
  <si>
    <t>Procedures to implement responsible sourcing commitment</t>
  </si>
  <si>
    <t>ESG-related key performance indicators for personnel responsible for procurement</t>
  </si>
  <si>
    <t>Operations and activities have been analysed for risk of participating in corruption</t>
  </si>
  <si>
    <t>Procedures to investigate incidences of corruption and impose sanctions on employees and contractors</t>
  </si>
  <si>
    <t>Processes to verify legitimacy of cash transactions</t>
  </si>
  <si>
    <t>Criteria and approval processes for the offer and acceptance of third party financial and in-kind gifts</t>
  </si>
  <si>
    <t>In countries with a high corruption risk and in cases of public controversy: Effectiveness of anti-corruption procedures reviewed by an independent competent party</t>
  </si>
  <si>
    <t xml:space="preserve">Independent competent party: This may be an internal individual that has not been involved in the design and implementation of the subject matter </t>
  </si>
  <si>
    <t xml:space="preserve">Names of politically exposed persons and organisations that have received financial or in-kind contributions, and total monetary value they have received reported to public </t>
  </si>
  <si>
    <t>E.g. political parties, politicians, public officers and other. Monetary value may be reported in bands</t>
  </si>
  <si>
    <t>Names of business associations, charities and think tanks that have received direct or indirect financial or in-kind contributions, and total monetary value they have received (in bands) reported to public</t>
  </si>
  <si>
    <t>Monetary value may be reported in bands</t>
  </si>
  <si>
    <t>Processes to ensure workers are aware of their roles and responsibilities and are competent in their implementation</t>
  </si>
  <si>
    <t>E.g. ISO 45001</t>
  </si>
  <si>
    <t>Accountability for OH&amp;S assigned to senior management</t>
  </si>
  <si>
    <t xml:space="preserve">Incidents including near-misses and occurrences of occupational diseases reported on an ongoing basis, investigations undertaken and actions implemented to prevent incidents from re-occurring </t>
  </si>
  <si>
    <t xml:space="preserve">Senior management leadership and commitment demonstrated through OH&amp;S objectives and targets,  regular and effective management review of OH&amp;S risks, opportunities and performance </t>
  </si>
  <si>
    <t>Workers participating in mechanism freely chosen by their fellow workers</t>
  </si>
  <si>
    <t>Processes to ensure timely provision of comprehensive and accurate information to participants in worker-management mechanism</t>
  </si>
  <si>
    <t>Processes to provide care and support to injured or ill workers and support rehabilitation</t>
  </si>
  <si>
    <t>Applicable if the above applies: Procedures for determining and providing compensation to workers for work-related injury or illness, and for determining and providing compensation to worker’s dependents in the event of work-related death.</t>
  </si>
  <si>
    <t>Records kept on incidents of work-related injury, illness or death, of received claims to compensate for work-related injury, illness or death and how they have been dealt with</t>
  </si>
  <si>
    <t>Safe and healthy working environment for workers</t>
  </si>
  <si>
    <t>Working environment: E.g. clean and hygienic workplaces, sanitation areas, food storage and meals break areas, safe and accessible and free of charge drinking water, gender-appropriate sanitation facilities commensurate with number of workers</t>
  </si>
  <si>
    <t>Reasonable standards in relation to e.g. safety, security, repair and hygiene, with proper sanitation facilities, drinking water, and access to adequate power supply</t>
  </si>
  <si>
    <t>If there is on-site housing for workers: Housing maintained to reasonable standards</t>
  </si>
  <si>
    <t>OH&amp;S performance monitored and recorded through leading and lagging indicators. Performance regularly reviewed by senior management and worker-management mechanism and necessary actions to improve OH&amp;S outcomes taken</t>
  </si>
  <si>
    <t>Emergency preparedness and response procedures to avoid and minimise loss of life, injuries and damage to property, health and social well-being of its workers, local communities and the environment</t>
  </si>
  <si>
    <t>Workers engaged in development and regular testing of emergency preparedness and response procedures. If local communities or neighbouring organisations might be affected by emergencies: Local authorities and emergency responders engaged in development and testing</t>
  </si>
  <si>
    <t>Cost of reparation for accidents and emergency situations anticipated and insured against, so that funds are available for effective emergency response, compensation payments, injury or loss of life, and for recovery and reconstruction</t>
  </si>
  <si>
    <t>Employment and recruitment agencies and other external providers of workers prohibited by site to use child labour</t>
  </si>
  <si>
    <t>Procedures to identify and assess risk of engaging in or tolerating child labour at the site</t>
  </si>
  <si>
    <t>Procedures to identify and assess risk of forced or compulsory labour being used at the site</t>
  </si>
  <si>
    <t>Where there is a risk of forced or compulsory labour at the site: Procedures to investigate and address these risks, to take action to remove forced and compulsory labour where it is detected, ensuring the continued welfare of the workers in question.</t>
  </si>
  <si>
    <t>Where there is a risk that workers are affected by discrimination: Procedures to investigate and address these risks and  incidents of discrimination</t>
  </si>
  <si>
    <t>Public policy on freedom of assication and collective bargaining for workers, without interference, opposition, discrimination, retaliation or harassment by site</t>
  </si>
  <si>
    <t>Process for engaging in collective bargaining processes in good faith</t>
  </si>
  <si>
    <t>Good faith means providing workers’ representatives and workers’ organisations with the information they need and in a timely manner, by not hiring replacement workers or using agency personnel as a strategy to stop legal strikes, support a lockout, or avoid negotiating in good faith</t>
  </si>
  <si>
    <t>Right of employment and recruitment agency workers to collectively bargain is respected, and their freedom of association is respected</t>
  </si>
  <si>
    <t>Where there is a risk that the site causes or tolerates undignified disciplinary practices: Procedures to investigate and address these risks and any incidents of undignified disciplinary practices being used or threatened to use</t>
  </si>
  <si>
    <t>Workers and their representatives made aware of site's procedures and how to access them</t>
  </si>
  <si>
    <t>Employment terms should include workers' rights under national labour and employment law, days and hours of work, payment, overtime, compensation, and benefits, applicable collective agreements, pay structure and pay periods</t>
  </si>
  <si>
    <t>Human rights-related risks and adverse impacts that site causes or contributes to have been identified, are reviewed on a regular basis and informed by input from internal and external stakeholders</t>
  </si>
  <si>
    <t>Where site causes or contributes to human rights-related risks or adverse impacts: Procedures to identify root causes and to define actions to prevent and mitigate risks and adverse impacts</t>
  </si>
  <si>
    <t>Effectiveness of site's procedures for preventing and mitigating human rights-related risks and adverse impacts regularly verified by competent independent party. In case of controversy in relation to human rights impacts: Verification conducted by competent third party</t>
  </si>
  <si>
    <r>
      <t xml:space="preserve">Procedures for </t>
    </r>
    <r>
      <rPr>
        <sz val="11"/>
        <color rgb="FF000000"/>
        <rFont val="Calibri"/>
        <family val="2"/>
      </rPr>
      <t>screening of security providers on involvement in human rights abuses and illegal practices, for regular training of security providers on roles and appropriate behaviour, for deployment of security providers, for monitoring of their conduct, for investigating allegations of human rights abuses by security providers</t>
    </r>
  </si>
  <si>
    <t xml:space="preserve">Commitment to prevent and continually reduce noise and vibration. </t>
  </si>
  <si>
    <t>Ongoing monitoring programme for fully and partly controlled facilities, baseline values established to identify changes to noise and vibration levels</t>
  </si>
  <si>
    <t>Where feasibility established, target levels and time-bound action plans to prevent and reduce noise and vibration defined</t>
  </si>
  <si>
    <t xml:space="preserve">Site tracks performance against noise and vibration action plans, revises and amends plans as needed </t>
  </si>
  <si>
    <t>Review of operations and maintenance practices to identify potential opportunities to prevent or reduce noise and vibration, feasibility of implementation of identified prevention and reduction opportunities analysed</t>
  </si>
  <si>
    <t>Prevention and reduction to get below legally permitted levels</t>
  </si>
  <si>
    <t>Effectiveness of noise and vibration reduction plans regularly verified by a competent party. Where there is controversy in relation to noise and vibration, a mitigation plan is implemented and effectiveness of the plan is verified by a competent third party</t>
  </si>
  <si>
    <t>This refers to the emissions identified in the European Union's (EU) Air Quality Standards</t>
  </si>
  <si>
    <t>For emissions to air with adverse impacts on communities or the environment, there is an ongoing programme or site is taking part in a regional programme to monitor point source emissions from fully or partly controlled facilities and that establishes baseline values to allow identification of changes to air emission levels</t>
  </si>
  <si>
    <t>Ongoing programme or participation in regional programme to monitor emissions to air with adverse impacts on communities or the environment from point sources of fully and partly controlled facilities. Baseline values established to identify changes to air emission levels</t>
  </si>
  <si>
    <t>Review of operations and maintenance practices to identify potential opportunities to prevent or reduce point-source, diffuse and fugitive adverse emissions to air feasibility of implementation of identified prevention and reduction opportunities analysed</t>
  </si>
  <si>
    <t>Where feasibility established, target levels and time-bound action plans to prevent and reduce point-source adverse emissions to air</t>
  </si>
  <si>
    <t>Site tracks performance against air emissions action plans, revises and amends plans as needed</t>
  </si>
  <si>
    <t>Effectiveness of air emissions reduction plans regularly verified by a competent party. Where there is controversy in relation to air emissions, a mitigation plan is implemented and effectiveness of the plan is verified by a competent third party</t>
  </si>
  <si>
    <t>Commitment to prevent and continually reduce adverse emissions to air</t>
  </si>
  <si>
    <t>Adverse emissions: This refers to the emissions identified in the European Union's (EU) Air Quality Standards</t>
  </si>
  <si>
    <t>Preventive maintenance programme to avoid spills and leakage, including regular inspections and testing of structures, equipment and systems, definition of corrective and preventive action where necessary to ensure structures, equipment and systems are in proper working order, keeping of preventive maintenance records</t>
  </si>
  <si>
    <t>Procedures for managing impact from spills and leakage, including how impact from spills and leakage is analysed and assessed, how mitigation and remediation of impacts from spills and leakage is managed and monitored</t>
  </si>
  <si>
    <t>Effectiveness of prevention programme and management procedures for spills and leakage regularly verified by competent party. In case of controversy in relation to spills and leakage, mitigation plan is implemented and effectiveness of plan is verified by a competent third party</t>
  </si>
  <si>
    <t>Site implements a waste and production residues management plan that applies the waste management hierarchy to reduce adverse impacts on humans and the environment</t>
  </si>
  <si>
    <r>
      <t>As part of strategy, site outlines measures for avoiding and mitigating risks and impacts from generation, storage, handling, treatment, transportation and disposal of the different types of accruing waste and production residues, and d</t>
    </r>
    <r>
      <rPr>
        <sz val="11"/>
        <color rgb="FF000000"/>
        <rFont val="Calibri"/>
        <family val="2"/>
      </rPr>
      <t xml:space="preserve">efines targets and time-bound plans to reduce </t>
    </r>
    <r>
      <rPr>
        <sz val="11"/>
        <color theme="1"/>
        <rFont val="Calibri"/>
        <family val="2"/>
      </rPr>
      <t>the amount of waste that is landfilled on-site or off-site</t>
    </r>
  </si>
  <si>
    <t>Applies a policy that generally prohibits the discharge of production residues to riverine, submarine and lake environments</t>
  </si>
  <si>
    <t>Site addresses risks and impacts on humans and the environment associated with the off-site movement and transportation of its accrued waste and production residues, including where site contracts third parties to conduct these activities on the site's behalf</t>
  </si>
  <si>
    <t>When third parties conduct hazardous waste and production residues storage, transportation and disposal on behalf of the site, site requires chain of custody and ownership documentation to the final destination</t>
  </si>
  <si>
    <t xml:space="preserve">Any on-site or off-site storage areas that the site uses effectively prevent release of production residues and leachates to the environment, considering potentially catastrophic events such as floods and earthquakes, are routinely checked and controlled by competent parties to ensure their integrity </t>
  </si>
  <si>
    <t>Site tracks its performance on managing waste and production residues and has evidence of effective strategy implementation</t>
  </si>
  <si>
    <t>Effective implementation of site's waste and residues management plan is regularly verified by a competent party. In case of controversy in relation to waste and production residues, site implements a mitigation plan, with effectiveness of the plan being verified by a competent third party</t>
  </si>
  <si>
    <t>Site’s water-related area of influence has been defined, taking account of the catchment(s) that the site affects and relies on. Area of influence is reviewed on regular basis</t>
  </si>
  <si>
    <t xml:space="preserve">Site contributes to integrated water resource management and policies by engaging in water governance fora or, where these do not exist, by initiating such a forum or engaging in other similar platforms </t>
  </si>
  <si>
    <t>Site works with relevant stakeholders in its area of influence to identify and understand current and potential future uses of water and shared water challenges of the catchment area. Analysis is updated on a regular basis and considers seasonal and temporal variability of surface and subsurface waters, climate change projections, anticipated population growth, natural and built water-related infrastructure, presence and location of scarce or stressed water sources</t>
  </si>
  <si>
    <t>Site’s direct and ultimate water sources and direct and ultimate water bodies to which discharges are returned are recorded and updated as needed</t>
  </si>
  <si>
    <t>Site maintains a water balance and calculates its water use efficiency</t>
  </si>
  <si>
    <r>
      <t xml:space="preserve">Site monitors and keeps records of water emissions. Sampling of water is sufficiently frequent to detect and allow management to respond effectively to significant changes, is timed so that it takes account of seasonal fluctuations, storm and extreme events that may cause changes in water characteristics, always occurs at the same specified points upstream of its water sources and downstream of a wastewater discharge point, considers relevant </t>
    </r>
    <r>
      <rPr>
        <sz val="11"/>
        <color theme="1"/>
        <rFont val="Calibri"/>
        <family val="2"/>
      </rPr>
      <t>physical, chemical and biological aspects of water quality, e</t>
    </r>
    <r>
      <rPr>
        <sz val="11"/>
        <color rgb="FF000000"/>
        <rFont val="Calibri"/>
        <family val="2"/>
      </rPr>
      <t>stablishes thresholds aimed at providing early warning of negative changes in water characteristics</t>
    </r>
  </si>
  <si>
    <t xml:space="preserve">In the absence of applicable regulatory standards, site adopts and makes publicly available specific water quality objectives that have been established using credible methodologies and that are in line with prevailing water quality standards. </t>
  </si>
  <si>
    <t>Credible methodologies: Examples are the AWS International Water Stewardship Standard, Version 2.0 or the United States Environmental Protection Agency (US EPA) National Recommended Water Quality Criteria</t>
  </si>
  <si>
    <t>Site has identified and assessed its current and potential future water-related environmental and social adverse impacts, considering the quantity and quality of water use and discharges, extreme events, and taking account of stakeholder views. Assessment is updated regularly and in the case of significant changes to site operations</t>
  </si>
  <si>
    <t>Site encourages other commercial water users in its area of influence to conduct their own environmental and social adverse impact assessments</t>
  </si>
  <si>
    <t>Site uses its best efforts to combine the findings of its own and other commercial water users’ environmental and social adverse impact assessment to understand cumulative impacts in its area of influence</t>
  </si>
  <si>
    <t>Site integrates water considerations in its business planning</t>
  </si>
  <si>
    <r>
      <t xml:space="preserve">Site engages </t>
    </r>
    <r>
      <rPr>
        <sz val="11"/>
        <color rgb="FF000000"/>
        <rFont val="Calibri"/>
        <family val="2"/>
      </rPr>
      <t>stakeholders</t>
    </r>
    <r>
      <rPr>
        <sz val="11"/>
        <color theme="1"/>
        <rFont val="Calibri"/>
        <family val="2"/>
      </rPr>
      <t xml:space="preserve"> in area of influence in development and maintenance of a water stewardship plan. Plan sets time-bound targets for water use efficiency and quality and for minimisation of adverse impacts on communities or the environment resulting from water discharges. Plan outlines how site will contribute to addressing shared water catchment challenges and relieving scarce and stressed water sources. Plan is regularly updated and made available to the public</t>
    </r>
  </si>
  <si>
    <t>Water stewardship plan is implemented and site tracks performance against plan. Where progress is lacking, site reviews and adjusts plan</t>
  </si>
  <si>
    <t>Public commitment to respect protected and conserved areas and to effectively manage adverse impacts on biodiversity in its area of influence in line with the mitigation hierarchy</t>
  </si>
  <si>
    <r>
      <t>Site does not initiate activities or plan associated facilities in or immediately adjacent to World Heritage sites, protected areas of the IUCN management categories I-VI and conservation areas protected under national or local law, i</t>
    </r>
    <r>
      <rPr>
        <sz val="11"/>
        <color theme="1"/>
        <rFont val="Calibri"/>
        <family val="2"/>
      </rPr>
      <t>ndigenous and community-conserved areas</t>
    </r>
    <r>
      <rPr>
        <sz val="11"/>
        <color rgb="FF000000"/>
        <rFont val="Calibri"/>
        <family val="2"/>
      </rPr>
      <t xml:space="preserve"> (ICCAs) unless such activities are endorsed with the Free, Prior and Informed consent of the affected peoples and communities, Ramsar sites, Key Biodiversity Areas (KBAs)</t>
    </r>
  </si>
  <si>
    <t>In case of natural habitat, site does not significantly convert or degrade, unless all of the following are demonstrated: No other viable alternatives for development on modified habitat exist within the region, consultation has established the views of stakeholders with respect to the extent of conversion and degradation, any conversion or degradation is mitigated according to the mitigation hierarchy and designed to achieve no net loss for biodiversity</t>
  </si>
  <si>
    <t>In the case of critical habitat, site does not implement any activities or plan infrastructure, unless all of the following are demonstrated: No other viable alternatives for development on modified or natural habitat that are not critical exist within the region, activities and infrastructure do not lead to adverse impacts on those biodiversity values that constitute the critical habitat, and on the ecological processes supporting those biodiversity values, activities do not lead to a net reduction in the global, national or regional population of any critically endangered or endangered species</t>
  </si>
  <si>
    <t>In the event of downgrading, downsizing or degazettement of World Heritage Sites, Ramsar sites or protected areas of the IUCN categories I-VI, the site continues its no-go policy</t>
  </si>
  <si>
    <t>Where a World Heritage site, Ramsar site or officially protected area is established in, around or adjacent to the area of activity of an existing site, site ensures that its activities do not lead to adverse impacts on those values for which the World Heritage site, Ramsar site or protected area was designated</t>
  </si>
  <si>
    <r>
      <t xml:space="preserve">Site has identified and assessed the biodiversity risks and adverse impacts in its area of influence that result from its activities. Assessment has </t>
    </r>
    <r>
      <rPr>
        <sz val="11"/>
        <color rgb="FF000000"/>
        <rFont val="Calibri"/>
        <family val="2"/>
      </rPr>
      <t>taken account of risks to and adverse impacts on protected and community-conserved areas</t>
    </r>
    <r>
      <rPr>
        <sz val="11"/>
        <color theme="1"/>
        <rFont val="Calibri"/>
        <family val="2"/>
      </rPr>
      <t xml:space="preserve"> and Ramsar sites</t>
    </r>
    <r>
      <rPr>
        <sz val="11"/>
        <color rgb="FF000000"/>
        <rFont val="Calibri"/>
        <family val="2"/>
      </rPr>
      <t>, s</t>
    </r>
    <r>
      <rPr>
        <sz val="11"/>
        <color theme="1"/>
        <rFont val="Calibri"/>
        <family val="2"/>
      </rPr>
      <t xml:space="preserve">pecies on the IUCN Red List of Threatened Species, </t>
    </r>
    <r>
      <rPr>
        <sz val="11"/>
        <color rgb="FF000000"/>
        <rFont val="Calibri"/>
        <family val="2"/>
      </rPr>
      <t>Key Biodiversity Areas, n</t>
    </r>
    <r>
      <rPr>
        <sz val="11"/>
        <color theme="1"/>
        <rFont val="Calibri"/>
        <family val="2"/>
      </rPr>
      <t>atural and critical habitat, as well as modified habitat with significant biodiversity value</t>
    </r>
  </si>
  <si>
    <t>Site implements a management plan to address biodiversity risks and impacts in its area of influence that result from its activities. The management plan follows the mitigation hierarchy, aims to achieve no net loss for natural habitat and a net gain for critical habitat where residual impacts are expected, is responsive to changing conditions and the results of monitoring. Where offsets are part of the plan, these are developed in line with current best practice</t>
  </si>
  <si>
    <r>
      <t>Site's biodiversity risks and impact assessment and management plan have been verified as being adequate and comprehensive</t>
    </r>
    <r>
      <rPr>
        <sz val="11"/>
        <color rgb="FF000000"/>
        <rFont val="Calibri"/>
        <family val="2"/>
      </rPr>
      <t xml:space="preserve"> by a competent </t>
    </r>
    <r>
      <rPr>
        <sz val="11"/>
        <color theme="1"/>
        <rFont val="Calibri"/>
        <family val="2"/>
      </rPr>
      <t xml:space="preserve">independent </t>
    </r>
    <r>
      <rPr>
        <sz val="11"/>
        <color rgb="FF000000"/>
        <rFont val="Calibri"/>
        <family val="2"/>
      </rPr>
      <t>party</t>
    </r>
  </si>
  <si>
    <r>
      <t>In case of controversy, site’s activities have been verified by a competent</t>
    </r>
    <r>
      <rPr>
        <sz val="11"/>
        <color theme="1"/>
        <rFont val="Calibri"/>
        <family val="2"/>
      </rPr>
      <t xml:space="preserve"> independent party </t>
    </r>
    <r>
      <rPr>
        <sz val="11"/>
        <color rgb="FF000000"/>
        <rFont val="Calibri"/>
        <family val="2"/>
      </rPr>
      <t>as having no adverse impact on World Heritage sites, protected and conserved areas</t>
    </r>
    <r>
      <rPr>
        <sz val="11"/>
        <color theme="1"/>
        <rFont val="Calibri"/>
        <family val="2"/>
      </rPr>
      <t>, indigenous and community-conserved areas, Ramsar sites</t>
    </r>
    <r>
      <rPr>
        <sz val="11"/>
        <color rgb="FF000000"/>
        <rFont val="Calibri"/>
        <family val="2"/>
      </rPr>
      <t xml:space="preserve"> or Key Biodiversity Areas</t>
    </r>
  </si>
  <si>
    <t>If you do review progress on goals and objectives but not in a comprehensive manner or not regularly (i.e. at least every 2 years), your response should be "Partially met"</t>
  </si>
  <si>
    <t>Where small-scale or artisanal operators are covered by your programme, you might offer a group certification model or similar for these types of operators where not all sites might have to be third-party audited. This would still allow your programme to achieve "Met"</t>
  </si>
  <si>
    <t>Management system covers main ESG risks and adverse impacts, contains provisions to monitor, prevent and mitigate impacts, and key performance indicators for the main ESG issues</t>
  </si>
  <si>
    <t>Repercussions might be, for example, increased auditing, supension of membership or certification, decertification</t>
  </si>
  <si>
    <t>Requirements for such a management system are described, for example, in ISO 17021 and ISO 9001.
If a programme uses individual auditors rather than audit firms as assurance providers, the auditors should be required to have project management experience</t>
  </si>
  <si>
    <t>Corporate owner of site has a publicly available commitment to achieve Net Zero emissions by 2050 or earlier</t>
  </si>
  <si>
    <t>Corporate owner of site has a strategy for achieving its corporate level GHG emissions target(s), outlining implementation timelines, enabling conditions and specific actions, including policy engagement, it is committed to take to help bring these conditions about</t>
  </si>
  <si>
    <t>Corporate owner of site regularly reviews implementation of strategy, documents findings of review and updates strategy accordingly</t>
  </si>
  <si>
    <t>Review shows that corporate owner is implementing strategy effectively over time</t>
  </si>
  <si>
    <t>Corporate owner of site has allocated responsibility for oversight of climate-related risk and opportunity to board level</t>
  </si>
  <si>
    <t>Corporate owner of site is committed to implement the core recommendations of the Task Force on Climate-Related Financial Disclosures (TCFD) within three years of applying for the site’s next full audit</t>
  </si>
  <si>
    <r>
      <t>Total direct (Scope 1) GHG (CO</t>
    </r>
    <r>
      <rPr>
        <vertAlign val="subscript"/>
        <sz val="11"/>
        <color theme="1"/>
        <rFont val="Calibri"/>
        <family val="2"/>
      </rPr>
      <t>2</t>
    </r>
    <r>
      <rPr>
        <sz val="11"/>
        <color theme="1"/>
        <rFont val="Calibri"/>
        <family val="2"/>
      </rPr>
      <t xml:space="preserve"> e) emissions for the site are measured, recorded and verified in line with an applicable, recognised international and/or regional standard</t>
    </r>
  </si>
  <si>
    <r>
      <t>Total indirect (Scope 2) GHG (CO</t>
    </r>
    <r>
      <rPr>
        <vertAlign val="subscript"/>
        <sz val="11"/>
        <color theme="1"/>
        <rFont val="Calibri"/>
        <family val="2"/>
      </rPr>
      <t>2</t>
    </r>
    <r>
      <rPr>
        <sz val="11"/>
        <color theme="1"/>
        <rFont val="Calibri"/>
        <family val="2"/>
      </rPr>
      <t xml:space="preserve"> e) emissions for the site are measured, recorded and verified in line with an applicable, recognised international and/or regional standard</t>
    </r>
  </si>
  <si>
    <t>Note that mine sites are not expected to calculate their upstream or downstream (Scope 3) emissions</t>
  </si>
  <si>
    <r>
      <t>The GHG emissions intensity for the site’s production (metric tonnes of CO</t>
    </r>
    <r>
      <rPr>
        <vertAlign val="subscript"/>
        <sz val="11"/>
        <color theme="1"/>
        <rFont val="Calibri"/>
        <family val="2"/>
      </rPr>
      <t>2</t>
    </r>
    <r>
      <rPr>
        <sz val="11"/>
        <color theme="1"/>
        <rFont val="Calibri"/>
        <family val="2"/>
      </rPr>
      <t xml:space="preserve"> e/ metric tonne material produced) is calculated in line with an applicable, recognised international and/or regional standard</t>
    </r>
  </si>
  <si>
    <t>Medium-term GHG emissions target for the site is in place and is in line with the corporate owner’s medium-term carbon emissions target for all its sites</t>
  </si>
  <si>
    <t xml:space="preserve">Where the GHG emissions associated with the use of imported electricity are significant, there is a medium-term target to reduce the net GHG emissions associated with the site’s use of imported electricity </t>
  </si>
  <si>
    <r>
      <t>Plans in place, approved by senior management, to achieve the site’s GHG emissions target(s) within the specified timelines. Plans include milestones,</t>
    </r>
    <r>
      <rPr>
        <b/>
        <sz val="11"/>
        <color theme="1"/>
        <rFont val="Calibri"/>
        <family val="2"/>
      </rPr>
      <t xml:space="preserve"> </t>
    </r>
    <r>
      <rPr>
        <sz val="11"/>
        <color theme="1"/>
        <rFont val="Calibri"/>
        <family val="2"/>
      </rPr>
      <t>quantification of site’s reduction of direct GHG (CO</t>
    </r>
    <r>
      <rPr>
        <vertAlign val="subscript"/>
        <sz val="11"/>
        <color theme="1"/>
        <rFont val="Calibri"/>
        <family val="2"/>
      </rPr>
      <t>2</t>
    </r>
    <r>
      <rPr>
        <sz val="11"/>
        <color theme="1"/>
        <rFont val="Calibri"/>
        <family val="2"/>
      </rPr>
      <t xml:space="preserve"> e) or CO</t>
    </r>
    <r>
      <rPr>
        <vertAlign val="subscript"/>
        <sz val="11"/>
        <color theme="1"/>
        <rFont val="Calibri"/>
        <family val="2"/>
      </rPr>
      <t>2</t>
    </r>
    <r>
      <rPr>
        <sz val="11"/>
        <color theme="1"/>
        <rFont val="Calibri"/>
        <family val="2"/>
      </rPr>
      <t xml:space="preserve"> emissions,</t>
    </r>
    <r>
      <rPr>
        <b/>
        <sz val="11"/>
        <color theme="1"/>
        <rFont val="Calibri"/>
        <family val="2"/>
      </rPr>
      <t xml:space="preserve"> </t>
    </r>
    <r>
      <rPr>
        <sz val="11"/>
        <color theme="1"/>
        <rFont val="Calibri"/>
        <family val="2"/>
      </rPr>
      <t>specification of the international or regional standard used to measure progress, a description of what is included or excluded in plan</t>
    </r>
  </si>
  <si>
    <r>
      <t>The plans consider</t>
    </r>
    <r>
      <rPr>
        <b/>
        <sz val="11"/>
        <color theme="1"/>
        <rFont val="Calibri"/>
        <family val="2"/>
      </rPr>
      <t xml:space="preserve"> </t>
    </r>
    <r>
      <rPr>
        <sz val="11"/>
        <color theme="1"/>
        <rFont val="Calibri"/>
        <family val="2"/>
      </rPr>
      <t>the technology, equipment, management system necessary to achieve the targets, the associated costs, how to finance any proposed technology or equipment, the external conditions that will need to be in place for the plan to be successfully implemented, or conditions that might prevent successful implementation</t>
    </r>
  </si>
  <si>
    <t>Progress on implementation of plans is monitored and regularly reported to site’s board (or equivalent oversight body), and the plans are updated if appropriate</t>
  </si>
  <si>
    <t>Site’s medium-term targets and progress towards achieving targets are reported publicly on a regular basis</t>
  </si>
  <si>
    <t>The following site-based information is publicly and annually reported: 
 _Site’s total GHG emissions associated with its use of imported electricity
_Any offsetting arrangements for the site’s GHG emissions
_Any GHG (CO2 e) emissions that are considered to be ‘credit emissions’ for the site
_Site’s total GHG (CO2 e) emissions
_Total GHG emissions intensity of the material(s) produced at the site (metric tonnes of CO2 e/ metric tonne material produced)
_The basis for the site’s measurement of GHG emissions intensity (i.e. the used standard(s), including an explanation of any variation in the application of the standard(s))</t>
  </si>
  <si>
    <t>Site consults with workers, affected communities and local authorities on decommissioning, closure and post-closure plans, as applicable</t>
  </si>
  <si>
    <t>Decommissioning or closure and post-closure plans are approved by the site's senior management</t>
  </si>
  <si>
    <t>Plans include implementation cost and timeline estimates, provisions to mitigate adverse social and economic impacts on workers and local communities, provisions to ensure that ecosystems and habitats are not degraded due to decommissioning and closure, and they contain mechanisms for contingency and response planning and implementation</t>
  </si>
  <si>
    <t>In case of closure, plan takes account of community preferences, describe the future use of facilities and infrastructure, where these are known, and include provisions for post-closure monitoring and maintenance of plan implementation</t>
  </si>
  <si>
    <t>In case of decommissioning, plan describes measures to maintain idle facilities and infrastructure and protect them from risk such as water damage or fire</t>
  </si>
  <si>
    <t>There are financial arrangements in place that cover the full implementation cost for the decommissioning, closure and post-closure plans, that guarantee that the full cost will be covered irrespective of the site's finances at the time of decommissioning or closure</t>
  </si>
  <si>
    <t>The financial arrangements are approved by site senior management and are reviewed by them to ensure their continued adequacy in case of major changes to operations</t>
  </si>
  <si>
    <t>A competent third party confirms that site's decommissioning, closure, post-closure plans, financial assurance arrangements and any revisions thereof are adequate and feasible</t>
  </si>
  <si>
    <t>Site makes a summary of its decommissioning, closure and post-closure plans, financial assurance arrangements and any revisions thereof available to the public at no cost, and provides contact details for stakeholders to get more information</t>
  </si>
  <si>
    <r>
      <rPr>
        <b/>
        <sz val="11"/>
        <rFont val="Calibri (Textkörper)"/>
      </rPr>
      <t xml:space="preserve">1.1 Sustainability goals and objectives
</t>
    </r>
    <r>
      <rPr>
        <sz val="11"/>
        <rFont val="Calibri (Textkörper)"/>
      </rPr>
      <t xml:space="preserve">
Has your organisation adopted sustainability goals and objectives for the programme that are publicly available?</t>
    </r>
  </si>
  <si>
    <r>
      <rPr>
        <b/>
        <sz val="11"/>
        <rFont val="Calibri (Textkörper)"/>
      </rPr>
      <t>1.2 Sustainability strategy</t>
    </r>
    <r>
      <rPr>
        <sz val="11"/>
        <rFont val="Calibri (Textkörper)"/>
      </rPr>
      <t xml:space="preserve">
Do you have a publicly available strategy for meeting these goals and objectives?</t>
    </r>
  </si>
  <si>
    <r>
      <rPr>
        <b/>
        <sz val="11"/>
        <rFont val="Calibri (Textkörper)"/>
      </rPr>
      <t>1.3 Reviewing progress on goals and objectives</t>
    </r>
    <r>
      <rPr>
        <sz val="11"/>
        <rFont val="Calibri (Textkörper)"/>
      </rPr>
      <t xml:space="preserve">
Do you regularly review progress in achieving these goals and objectives and take on board any lessons learned from the review?</t>
    </r>
  </si>
  <si>
    <r>
      <rPr>
        <b/>
        <sz val="11"/>
        <rFont val="Calibri (Textkörper)"/>
      </rPr>
      <t xml:space="preserve">1.8 Income sources
</t>
    </r>
    <r>
      <rPr>
        <sz val="11"/>
        <rFont val="Calibri (Textkörper)"/>
      </rPr>
      <t>Do you make quantitative information on your income sources publicly available?</t>
    </r>
  </si>
  <si>
    <r>
      <rPr>
        <b/>
        <sz val="11"/>
        <color theme="1"/>
        <rFont val="Calibri (Textkörper)"/>
      </rPr>
      <t xml:space="preserve">1.11 Information on standard development
</t>
    </r>
    <r>
      <rPr>
        <sz val="11"/>
        <color theme="1"/>
        <rFont val="Calibri (Textkörper)"/>
      </rPr>
      <t xml:space="preserve">
Do you make publicly available information about how your standard is developed and revised and how decisions on standard content are taken?</t>
    </r>
  </si>
  <si>
    <r>
      <rPr>
        <b/>
        <sz val="11"/>
        <color theme="1"/>
        <rFont val="Calibri (Textkörper)"/>
      </rPr>
      <t xml:space="preserve">1.13 Received stakeholder input
</t>
    </r>
    <r>
      <rPr>
        <sz val="11"/>
        <color theme="1"/>
        <rFont val="Calibri (Textkörper)"/>
      </rPr>
      <t xml:space="preserve">
Do you document and make publicly available stakeholder input received during consultations and an explanation of how that input was taken into account?</t>
    </r>
  </si>
  <si>
    <t>Generally, if you meet all aspects of a criterion in full, your response should be "Met". If only some of the aspects are met, your response should be "Partially met". For example, if you do have goals and objectives related to sustainability but they are not made public, your assessment should be "Partially met"</t>
  </si>
  <si>
    <r>
      <rPr>
        <b/>
        <sz val="11"/>
        <color theme="1"/>
        <rFont val="Calibri"/>
        <family val="2"/>
      </rPr>
      <t xml:space="preserve">2.3 Assurance programme reviews
</t>
    </r>
    <r>
      <rPr>
        <sz val="11"/>
        <color theme="1"/>
        <rFont val="Calibri"/>
        <family val="2"/>
      </rPr>
      <t xml:space="preserve">
Do you carry out regular reviews of your assurance programme and take on board any lessons learned from the review?</t>
    </r>
  </si>
  <si>
    <r>
      <rPr>
        <b/>
        <sz val="11"/>
        <color theme="1"/>
        <rFont val="Calibri"/>
        <family val="2"/>
      </rPr>
      <t xml:space="preserve">2.4 Assurance management system
</t>
    </r>
    <r>
      <rPr>
        <sz val="11"/>
        <color theme="1"/>
        <rFont val="Calibri"/>
        <family val="2"/>
      </rPr>
      <t xml:space="preserve">
Are assurance providers required to implement a management system that supports consistency, competence and impartiality in auditing?</t>
    </r>
  </si>
  <si>
    <r>
      <rPr>
        <b/>
        <sz val="11"/>
        <color theme="1"/>
        <rFont val="Calibri"/>
        <family val="2"/>
      </rPr>
      <t xml:space="preserve">2.7 Stakeholder input in audits
</t>
    </r>
    <r>
      <rPr>
        <sz val="11"/>
        <color theme="1"/>
        <rFont val="Calibri"/>
        <family val="2"/>
      </rPr>
      <t>Do stakeholders have an opportunity to provide input to the audit on the performance of the assessed entity?</t>
    </r>
  </si>
  <si>
    <r>
      <rPr>
        <b/>
        <sz val="11"/>
        <color theme="1"/>
        <rFont val="Calibri"/>
        <family val="2"/>
      </rPr>
      <t xml:space="preserve">2.10 Addressing non-conformities
</t>
    </r>
    <r>
      <rPr>
        <sz val="11"/>
        <color theme="1"/>
        <rFont val="Calibri"/>
        <family val="2"/>
      </rPr>
      <t>Do you have procedures for how sites are required to address non-conformities or, in the case of improvement programmes, to improve on weaknesses?</t>
    </r>
  </si>
  <si>
    <r>
      <rPr>
        <b/>
        <sz val="11"/>
        <color theme="1"/>
        <rFont val="Calibri"/>
        <family val="2"/>
      </rPr>
      <t xml:space="preserve">2.11 Site repercussions
</t>
    </r>
    <r>
      <rPr>
        <sz val="11"/>
        <color theme="1"/>
        <rFont val="Calibri"/>
        <family val="2"/>
      </rPr>
      <t xml:space="preserve">
Do you have repercussions for sites that do not address non-conformities or make improvements as required?</t>
    </r>
  </si>
  <si>
    <r>
      <rPr>
        <b/>
        <sz val="11"/>
        <color theme="1"/>
        <rFont val="Calibri"/>
        <family val="2"/>
      </rPr>
      <t xml:space="preserve">2.12 Assurance grievances
</t>
    </r>
    <r>
      <rPr>
        <sz val="11"/>
        <color theme="1"/>
        <rFont val="Calibri"/>
        <family val="2"/>
      </rPr>
      <t xml:space="preserve">
Are assurance providers required to have a publicly accessible grievance process that can be used by stakeholders to raise concerns about a specific site and how it was assessed?</t>
    </r>
  </si>
  <si>
    <r>
      <rPr>
        <b/>
        <sz val="11"/>
        <color theme="1"/>
        <rFont val="Calibri"/>
        <family val="2"/>
      </rPr>
      <t xml:space="preserve">2.15 Qualification and competence requirements
</t>
    </r>
    <r>
      <rPr>
        <sz val="11"/>
        <color theme="1"/>
        <rFont val="Calibri"/>
        <family val="2"/>
      </rPr>
      <t xml:space="preserve">
Do your qualification and competence requirements for auditors include that they have participated in formal auditor training, have participated in audits in your sector, and possess knowledge on topics related to your standard?</t>
    </r>
  </si>
  <si>
    <r>
      <rPr>
        <b/>
        <sz val="11"/>
        <color theme="1"/>
        <rFont val="Calibri"/>
        <family val="2"/>
      </rPr>
      <t xml:space="preserve">2.16 No consultancy
</t>
    </r>
    <r>
      <rPr>
        <sz val="11"/>
        <color theme="1"/>
        <rFont val="Calibri"/>
        <family val="2"/>
      </rPr>
      <t xml:space="preserve">
Do you prohibit auditors from having provided consultancy to sites they assess under your programme in the last two years?</t>
    </r>
  </si>
  <si>
    <r>
      <rPr>
        <b/>
        <sz val="11"/>
        <color theme="1"/>
        <rFont val="Calibri"/>
        <family val="2"/>
      </rPr>
      <t xml:space="preserve">2.18 Professional development of auditors
</t>
    </r>
    <r>
      <rPr>
        <sz val="11"/>
        <color theme="1"/>
        <rFont val="Calibri"/>
        <family val="2"/>
      </rPr>
      <t xml:space="preserve">
Do you require that auditors participate in regular professional development?</t>
    </r>
  </si>
  <si>
    <r>
      <rPr>
        <b/>
        <sz val="11"/>
        <color theme="1"/>
        <rFont val="Calibri"/>
        <family val="2"/>
      </rPr>
      <t xml:space="preserve">2.22 Independence of oversight
</t>
    </r>
    <r>
      <rPr>
        <sz val="11"/>
        <color theme="1"/>
        <rFont val="Calibri"/>
        <family val="2"/>
      </rPr>
      <t xml:space="preserve">
Is oversight independent of the assurance providers and of you, the programme owner?</t>
    </r>
  </si>
  <si>
    <r>
      <rPr>
        <b/>
        <sz val="11"/>
        <color theme="1"/>
        <rFont val="Calibri"/>
        <family val="2"/>
      </rPr>
      <t xml:space="preserve">2.23 Oversight management system
</t>
    </r>
    <r>
      <rPr>
        <sz val="11"/>
        <color theme="1"/>
        <rFont val="Calibri"/>
        <family val="2"/>
      </rPr>
      <t xml:space="preserve">
Does the entity responsible for oversight have a management system to ensure consistent and competent application of oversight procedures?</t>
    </r>
  </si>
  <si>
    <r>
      <rPr>
        <b/>
        <sz val="11"/>
        <color theme="1"/>
        <rFont val="Calibri"/>
        <family val="2"/>
      </rPr>
      <t xml:space="preserve">2.24 Competence of oversight personnel
</t>
    </r>
    <r>
      <rPr>
        <sz val="11"/>
        <color theme="1"/>
        <rFont val="Calibri"/>
        <family val="2"/>
      </rPr>
      <t xml:space="preserve">
Are individuals involved in oversight required to be competent to evaluate assurance providers and to possess knowledge of your standard and its intent?</t>
    </r>
  </si>
  <si>
    <r>
      <rPr>
        <b/>
        <sz val="11"/>
        <color theme="1"/>
        <rFont val="Calibri"/>
        <family val="2"/>
      </rPr>
      <t>3.2 Clarity of claims and labels</t>
    </r>
    <r>
      <rPr>
        <sz val="11"/>
        <color theme="1"/>
        <rFont val="Calibri"/>
        <family val="2"/>
      </rPr>
      <t xml:space="preserve">
Do claims and labelling requirements ensure that claims or labels clearly indicate to what they apply?</t>
    </r>
  </si>
  <si>
    <r>
      <rPr>
        <b/>
        <sz val="11"/>
        <color theme="1"/>
        <rFont val="Calibri"/>
        <family val="2"/>
      </rPr>
      <t xml:space="preserve">3.5 Penalising misuse
</t>
    </r>
    <r>
      <rPr>
        <sz val="11"/>
        <color theme="1"/>
        <rFont val="Calibri"/>
        <family val="2"/>
      </rPr>
      <t xml:space="preserve">
Do you have mechanisms to penalise misuse of claims and labels by entities participating in your programme?</t>
    </r>
  </si>
  <si>
    <r>
      <t xml:space="preserve">4.1 Corporate Values and Commitments
</t>
    </r>
    <r>
      <rPr>
        <sz val="11"/>
        <color rgb="FF000000"/>
        <rFont val="Calibri"/>
        <family val="2"/>
      </rPr>
      <t xml:space="preserve">The site’s corporate owners have defined and documented the values and policies for responsible business conduct to which they are committed. </t>
    </r>
  </si>
  <si>
    <r>
      <rPr>
        <b/>
        <sz val="11"/>
        <color rgb="FF000000"/>
        <rFont val="Calibri"/>
        <family val="2"/>
      </rPr>
      <t xml:space="preserve">4.2 Leadership and Accountability
</t>
    </r>
    <r>
      <rPr>
        <b/>
        <sz val="11"/>
        <color theme="1"/>
        <rFont val="Calibri"/>
        <family val="2"/>
      </rPr>
      <t xml:space="preserve">
</t>
    </r>
    <r>
      <rPr>
        <sz val="11"/>
        <color theme="1"/>
        <rFont val="Calibri"/>
        <family val="2"/>
      </rPr>
      <t>Responsibility for ensuring that the values, policies and commitments defined by the corporate owner are implemented at site level is assigned to the site's directors and senior management.</t>
    </r>
  </si>
  <si>
    <t>4.1</t>
  </si>
  <si>
    <t>4.2</t>
  </si>
  <si>
    <r>
      <t xml:space="preserve">5.1 Management System
</t>
    </r>
    <r>
      <rPr>
        <sz val="11"/>
        <color theme="1"/>
        <rFont val="Calibri"/>
        <family val="2"/>
      </rPr>
      <t>The site is operated in accordance with a documented management system that incorporates all applicable social, environmental and governance requirements of the ResponsibleSteel standard.</t>
    </r>
  </si>
  <si>
    <r>
      <t xml:space="preserve">5.2 Responsible Sourcing
</t>
    </r>
    <r>
      <rPr>
        <sz val="11"/>
        <color theme="1"/>
        <rFont val="Calibri"/>
        <family val="2"/>
      </rPr>
      <t>There are effective procedures in place to ensure that the responsible sourcing commitments of the site’s corporate owner are implemented for the site’s own procurement.</t>
    </r>
  </si>
  <si>
    <r>
      <t xml:space="preserve">5.3 Legal compliance and signatory obligations
</t>
    </r>
    <r>
      <rPr>
        <sz val="11"/>
        <color theme="1"/>
        <rFont val="Calibri"/>
        <family val="2"/>
      </rPr>
      <t>The site has effective procedures in place to ensure that it complies with applicable law and operates in consistence with formal agreements it is committed to meet.</t>
    </r>
  </si>
  <si>
    <r>
      <t xml:space="preserve">5.4 Anti-Corruption and Transparency
</t>
    </r>
    <r>
      <rPr>
        <sz val="11"/>
        <color theme="1"/>
        <rFont val="Calibri"/>
        <family val="2"/>
      </rPr>
      <t>The site has effective procedures in place to combat corruption.</t>
    </r>
  </si>
  <si>
    <r>
      <t xml:space="preserve">5.5 Competence and awareness
</t>
    </r>
    <r>
      <rPr>
        <sz val="11"/>
        <color theme="1"/>
        <rFont val="Calibri"/>
        <family val="2"/>
      </rPr>
      <t>Workers are competent and aware of their roles and responsibilities as specified within the site's management systems.</t>
    </r>
  </si>
  <si>
    <r>
      <t xml:space="preserve">6.1 Occupational Health and Safety (OH&amp;S) policy
</t>
    </r>
    <r>
      <rPr>
        <sz val="11"/>
        <color theme="1"/>
        <rFont val="Calibri"/>
        <family val="2"/>
      </rPr>
      <t>The site has a OH&amp;S policy that recognises the rights of workers and acknowledges the obligations of employers to protect the health and safety of workers.</t>
    </r>
  </si>
  <si>
    <r>
      <t xml:space="preserve">6.2 OH&amp;S management system
</t>
    </r>
    <r>
      <rPr>
        <sz val="11"/>
        <color theme="1"/>
        <rFont val="Calibri"/>
        <family val="2"/>
      </rPr>
      <t>The site establishes, implements, maintains and continually improves a OH&amp;S management system.</t>
    </r>
  </si>
  <si>
    <r>
      <t xml:space="preserve">6.3 Leadership and worker engagement on OH&amp;S
</t>
    </r>
    <r>
      <rPr>
        <sz val="11"/>
        <color theme="1"/>
        <rFont val="Calibri"/>
        <family val="2"/>
      </rPr>
      <t>The site demonstrates leadership and commitment with respect to OH&amp;S, trains and educates workers on OH&amp;S-related matters on an ongoing basis and has an effective mechanism for worker engagement and participation in key OH&amp;S decisions.</t>
    </r>
  </si>
  <si>
    <r>
      <t xml:space="preserve">6.4 Support and compensation for work-related injuries or illness
</t>
    </r>
    <r>
      <rPr>
        <sz val="11"/>
        <color theme="1"/>
        <rFont val="Calibri"/>
        <family val="2"/>
      </rPr>
      <t>The site provides workers with support and compensation for work-related injuries or illness and cares for their dependents in case of work-related death.</t>
    </r>
  </si>
  <si>
    <r>
      <t xml:space="preserve">6.5 Safe and healthy workplaces
</t>
    </r>
    <r>
      <rPr>
        <sz val="11"/>
        <color theme="1"/>
        <rFont val="Calibri"/>
        <family val="2"/>
      </rPr>
      <t>The site's facilities, plant, infrastructure, workplaces, equipment and tools are safe and maintained in good order.</t>
    </r>
  </si>
  <si>
    <r>
      <t xml:space="preserve">6.6 OH&amp;S performance
</t>
    </r>
    <r>
      <rPr>
        <sz val="11"/>
        <color theme="1"/>
        <rFont val="Calibri"/>
        <family val="2"/>
      </rPr>
      <t>The site monitors and discloses key aspects of its OH&amp;S performance and works to improve it over time.</t>
    </r>
  </si>
  <si>
    <r>
      <t xml:space="preserve">6.7 Emergency preparedness and response 
</t>
    </r>
    <r>
      <rPr>
        <sz val="11"/>
        <color theme="1"/>
        <rFont val="Calibri"/>
        <family val="2"/>
      </rPr>
      <t>The site has identified and assessed emergency situations and has tested emergency preparedness and response processes in place to avoid and minimise impact of accidental and emergency situations.</t>
    </r>
  </si>
  <si>
    <r>
      <t xml:space="preserve">7.1 Child and juvenile labour
</t>
    </r>
    <r>
      <rPr>
        <sz val="11"/>
        <color theme="1"/>
        <rFont val="Calibri"/>
        <family val="2"/>
      </rPr>
      <t>The site does not use or tolerate child labour, effectively addresses any detected incidents of child labour, and cares for juvenile workers.</t>
    </r>
  </si>
  <si>
    <r>
      <t xml:space="preserve">7.2 Forced or compulsory labour
</t>
    </r>
    <r>
      <rPr>
        <sz val="11"/>
        <color theme="1"/>
        <rFont val="Calibri"/>
        <family val="2"/>
      </rPr>
      <t>The site does not use or tolerate forced or compulsory labour and effectively addresses any detected incidents of forced or compulsory labour.</t>
    </r>
  </si>
  <si>
    <r>
      <t xml:space="preserve">7.3 Non-discrimination
</t>
    </r>
    <r>
      <rPr>
        <sz val="11"/>
        <color theme="1"/>
        <rFont val="Calibri"/>
        <family val="2"/>
      </rPr>
      <t>The site's hiring decisions and employment relationships are based on the principle of equal opportunity, actively prevent all forms of discrimination, inclusion and promote workforce diversity.</t>
    </r>
  </si>
  <si>
    <r>
      <t xml:space="preserve">7.4 Association and collective bargaining
</t>
    </r>
    <r>
      <rPr>
        <sz val="11"/>
        <color theme="1"/>
        <rFont val="Calibri"/>
        <family val="2"/>
      </rPr>
      <t>The site respects and supports workers’ rights to freedom of association and collective bargaining.</t>
    </r>
  </si>
  <si>
    <r>
      <t xml:space="preserve">7.5 Disciplinary practices
</t>
    </r>
    <r>
      <rPr>
        <sz val="11"/>
        <color theme="1"/>
        <rFont val="Calibri"/>
        <family val="2"/>
      </rPr>
      <t>The site does not use, threaten to use or tolerate disciplinary practices that undermine workers' dignity and effectively addresses any detected incidents of such disciplinary practices.</t>
    </r>
  </si>
  <si>
    <r>
      <t xml:space="preserve">7.6 Hearing and addressing worker concerns
</t>
    </r>
    <r>
      <rPr>
        <sz val="11"/>
        <color theme="1"/>
        <rFont val="Calibri"/>
        <family val="2"/>
      </rPr>
      <t>The site ensures that issues of concern to workers are resolved. Workers and their representatives can communicate openly and safely with management regarding working conditions.</t>
    </r>
  </si>
  <si>
    <r>
      <t xml:space="preserve">7.7 Communication of terms of employment
</t>
    </r>
    <r>
      <rPr>
        <sz val="11"/>
        <color theme="1"/>
        <rFont val="Calibri"/>
        <family val="2"/>
      </rPr>
      <t>The site ensures that workers understand their current employment terms with regards to wages, working hours and other employment conditions.</t>
    </r>
  </si>
  <si>
    <r>
      <t xml:space="preserve">7.8 Remuneration
</t>
    </r>
    <r>
      <rPr>
        <sz val="11"/>
        <color theme="1"/>
        <rFont val="Calibri"/>
        <family val="2"/>
      </rPr>
      <t>The site pays workers fairly, regularly and on time, there are no inappropriate deductions from wages and overtime is rewarded.</t>
    </r>
  </si>
  <si>
    <r>
      <t xml:space="preserve">7.9 Working time
</t>
    </r>
    <r>
      <rPr>
        <sz val="11"/>
        <color theme="1"/>
        <rFont val="Calibri"/>
        <family val="2"/>
      </rPr>
      <t>The site complies with applicable law and industry standards on working time, overtime, public holidays and paid leave.</t>
    </r>
  </si>
  <si>
    <r>
      <t xml:space="preserve">7.10 Worker well-being
</t>
    </r>
    <r>
      <rPr>
        <sz val="11"/>
        <color theme="1"/>
        <rFont val="Calibri"/>
        <family val="2"/>
      </rPr>
      <t>The site promotes worker well-being through offers to reconcile work and private life, support the health of workers and advance their qualifications.</t>
    </r>
  </si>
  <si>
    <r>
      <t xml:space="preserve">8.1 Human rights due diligence
</t>
    </r>
    <r>
      <rPr>
        <sz val="11"/>
        <color theme="1"/>
        <rFont val="Calibri"/>
        <family val="2"/>
      </rPr>
      <t xml:space="preserve">The site acts diligently to avoid infringing on the rights of others and to address adverse human rights impacts. </t>
    </r>
  </si>
  <si>
    <r>
      <t xml:space="preserve">8.2 Security practice
</t>
    </r>
    <r>
      <rPr>
        <sz val="11"/>
        <color theme="1"/>
        <rFont val="Calibri"/>
        <family val="2"/>
      </rPr>
      <t>The site does not support public or private security providers engaged in illegal practices and works to ensure that security providers respect human rights.</t>
    </r>
  </si>
  <si>
    <r>
      <t xml:space="preserve">8.3 Conflict-affected and high-risk areas
</t>
    </r>
    <r>
      <rPr>
        <sz val="11"/>
        <color theme="1"/>
        <rFont val="Calibri"/>
        <family val="2"/>
      </rPr>
      <t>The site does not contribute directly or indirectly to armed conflict, human rights abuses or risks for workers and communities in conflict-affected or high-risk areas.</t>
    </r>
  </si>
  <si>
    <r>
      <t xml:space="preserve">9.1 Stakeholder engagement
</t>
    </r>
    <r>
      <rPr>
        <sz val="11"/>
        <color theme="1"/>
        <rFont val="Calibri"/>
        <family val="2"/>
      </rPr>
      <t xml:space="preserve">The site provides stakeholders with the means and opportunities to engage effectively on issues that matter to them. </t>
    </r>
  </si>
  <si>
    <r>
      <t xml:space="preserve">9.2 Grievances and remediation of adverse impacts
</t>
    </r>
    <r>
      <rPr>
        <sz val="11"/>
        <color theme="1"/>
        <rFont val="Calibri"/>
        <family val="2"/>
      </rPr>
      <t>The site offers a grievance mechanism to address concerns and engages in remediation where it has caused or contributed to adverse impacts.</t>
    </r>
  </si>
  <si>
    <r>
      <t xml:space="preserve">9.3 Communicating to the public
</t>
    </r>
    <r>
      <rPr>
        <sz val="11"/>
        <color theme="1"/>
        <rFont val="Calibri"/>
        <family val="2"/>
      </rPr>
      <t>The site communicates on material social and environmental issues in a consistent and balanced manner, using methods that are appropriate to its stakeholders.</t>
    </r>
  </si>
  <si>
    <r>
      <t xml:space="preserve">10.1 Commitment to local communities 
</t>
    </r>
    <r>
      <rPr>
        <sz val="11"/>
        <color theme="1"/>
        <rFont val="Calibri"/>
        <family val="2"/>
      </rPr>
      <t>The site is committed to respecting the health and safety, and the legal and customary rights and interests of local communities and supports their social and economic well-being.</t>
    </r>
  </si>
  <si>
    <r>
      <t xml:space="preserve">10.2 Free, Prior and Informed Consent (FPIC)
</t>
    </r>
    <r>
      <rPr>
        <sz val="11"/>
        <color theme="1"/>
        <rFont val="Calibri"/>
        <family val="2"/>
      </rPr>
      <t xml:space="preserve">Where the site considers activities that might affect the rights of indigenous peoples, the site obtains the peoples’ free and informed consent prior to undertaking such activities. </t>
    </r>
  </si>
  <si>
    <r>
      <t xml:space="preserve">10.3 Cultural heritage
</t>
    </r>
    <r>
      <rPr>
        <sz val="11"/>
        <color theme="1"/>
        <rFont val="Calibri"/>
        <family val="2"/>
      </rPr>
      <t>The site respects and safeguards cultural heritage within its area of influence.</t>
    </r>
  </si>
  <si>
    <r>
      <t xml:space="preserve">10.4 Displacement and Resettlement
</t>
    </r>
    <r>
      <rPr>
        <sz val="11"/>
        <color theme="1"/>
        <rFont val="Calibri"/>
        <family val="2"/>
      </rPr>
      <t>The site strives to avoid the need for displacement or resettlement but, where unavoidable, minimises its scope and the resulting adverse impacts.</t>
    </r>
  </si>
  <si>
    <r>
      <t xml:space="preserve">11.1 Corporate commitment to achieve the goals of the Paris Agreement
</t>
    </r>
    <r>
      <rPr>
        <sz val="11"/>
        <color theme="1"/>
        <rFont val="Calibri"/>
        <family val="2"/>
      </rPr>
      <t>The site’s corporate owner has defined and is implementing a long- and medium-term strategy to reduce its greenhouse gas (GHG) emissions to levels that are compatible with the achievement of the goals of the Paris Agreement, with an aspiration to achieve net-zero GHG emissions through work with policy makers and others.</t>
    </r>
  </si>
  <si>
    <r>
      <t xml:space="preserve">11.2 Corporate Climate-Related Financial Disclosure
</t>
    </r>
    <r>
      <rPr>
        <sz val="11"/>
        <color theme="1"/>
        <rFont val="Calibri"/>
        <family val="2"/>
      </rPr>
      <t>The site’s corporate owner is implementing the recommendations of the Task Force on Climate-Related Financial Disclosures (TCFD).</t>
    </r>
  </si>
  <si>
    <r>
      <t xml:space="preserve">11.3 Site-level GHG emissions measurement and intensity calculation
</t>
    </r>
    <r>
      <rPr>
        <sz val="11"/>
        <color theme="1"/>
        <rFont val="Calibri"/>
        <family val="2"/>
      </rPr>
      <t>The site measures and records key aspects of its GHG emissions in accordance with a recognised international or regional standard.</t>
    </r>
  </si>
  <si>
    <r>
      <t xml:space="preserve">11.4 Site-level GHG reduction targets and planning 
</t>
    </r>
    <r>
      <rPr>
        <sz val="11"/>
        <color theme="1"/>
        <rFont val="Calibri"/>
        <family val="2"/>
      </rPr>
      <t>There is a medium-term GHG emissions target and plan for the site that is aligned with the achievement of the corporate owner’s corporate level GHG emissions target(s).</t>
    </r>
  </si>
  <si>
    <r>
      <t xml:space="preserve">11.5 Site-level GHG or CO2 emissions reporting and disclosure
</t>
    </r>
    <r>
      <rPr>
        <sz val="11"/>
        <color theme="1"/>
        <rFont val="Calibri"/>
        <family val="2"/>
      </rPr>
      <t>Key aspects of the site’s GHG or CO2 emissions measurements are publicly reported on an annual basis.</t>
    </r>
  </si>
  <si>
    <r>
      <t xml:space="preserve">12.1 Noise and vibration
</t>
    </r>
    <r>
      <rPr>
        <sz val="11"/>
        <color theme="1"/>
        <rFont val="Calibri"/>
        <family val="2"/>
      </rPr>
      <t>The site implements plans to prevent and reduce adverse impacts from noise and vibration on communities or the environment.</t>
    </r>
  </si>
  <si>
    <r>
      <t xml:space="preserve">12.2 Emissions to air
</t>
    </r>
    <r>
      <rPr>
        <sz val="11"/>
        <color theme="1"/>
        <rFont val="Calibri"/>
        <family val="2"/>
      </rPr>
      <t>The site implements plans to prevent and reduce emissions to air that have adverse impacts on communities or the environment.</t>
    </r>
  </si>
  <si>
    <r>
      <t xml:space="preserve">12.3 Spills and leakage
</t>
    </r>
    <r>
      <rPr>
        <sz val="11"/>
        <color theme="1"/>
        <rFont val="Calibri"/>
        <family val="2"/>
      </rPr>
      <t>The site works to effectively prevent, detect, mitigate and remedy spills and leakage that cause harm to communities or the environment.</t>
    </r>
  </si>
  <si>
    <r>
      <t xml:space="preserve">12.4 Waste, by-product and production residue management
</t>
    </r>
    <r>
      <rPr>
        <sz val="11"/>
        <color theme="1"/>
        <rFont val="Calibri"/>
        <family val="2"/>
      </rPr>
      <t>The site applies the waste management hierarchy to reduce its impacts from waste and residues and takes account of full life cycle impacts to find the waste management option with the least environmental impact.</t>
    </r>
  </si>
  <si>
    <r>
      <t xml:space="preserve">13.1 Water-related context 
</t>
    </r>
    <r>
      <rPr>
        <sz val="11"/>
        <color theme="1"/>
        <rFont val="Calibri"/>
        <family val="2"/>
      </rPr>
      <t>The site understands the current and future water-related needs and dynamics in its area of influence.</t>
    </r>
  </si>
  <si>
    <r>
      <t xml:space="preserve">13.2 Water balance and emissions
</t>
    </r>
    <r>
      <rPr>
        <sz val="11"/>
        <color theme="1"/>
        <rFont val="Calibri"/>
        <family val="2"/>
      </rPr>
      <t>The site measures the flow of water in and out of its site and the quality of its water withdrawals and discharges.</t>
    </r>
  </si>
  <si>
    <r>
      <t xml:space="preserve">13.3 Water-related adverse impact 
</t>
    </r>
    <r>
      <rPr>
        <sz val="11"/>
        <color theme="1"/>
        <rFont val="Calibri"/>
        <family val="2"/>
      </rPr>
      <t>The site evaluates its-water related adverse impacts on the local environment and communities.</t>
    </r>
  </si>
  <si>
    <r>
      <t xml:space="preserve">13.4 Managing water issues 
</t>
    </r>
    <r>
      <rPr>
        <sz val="11"/>
        <color theme="1"/>
        <rFont val="Calibri"/>
        <family val="2"/>
      </rPr>
      <t>The site addresses water-related challenges and adverse impacts in its area of influence.</t>
    </r>
  </si>
  <si>
    <r>
      <t xml:space="preserve">14.1 Biodiversity commitment and management
</t>
    </r>
    <r>
      <rPr>
        <sz val="11"/>
        <color theme="1"/>
        <rFont val="Calibri"/>
        <family val="2"/>
      </rPr>
      <t>The site is committed to protecting biodiversity and applies the mitigation hierarchy to manage its biodiversity risks and adverse impacts.</t>
    </r>
  </si>
  <si>
    <r>
      <t xml:space="preserve">15.1 Decommissioning and closure
</t>
    </r>
    <r>
      <rPr>
        <sz val="11"/>
        <color theme="1"/>
        <rFont val="Calibri"/>
        <family val="2"/>
      </rPr>
      <t>The site takes provisions to minimise short and long-term social, economic and environmental implications of decommissioning and closure.</t>
    </r>
  </si>
  <si>
    <t>Name of programme for which recognition is sought</t>
  </si>
  <si>
    <t>Name of legal entity owning or operating the programme</t>
  </si>
  <si>
    <t>Thematic scope of programme (environmental and/or social)</t>
  </si>
  <si>
    <t xml:space="preserve">Geographic scope of programme (global / regional. If regional, please specify) </t>
  </si>
  <si>
    <t>Registered address of programme owner/operator</t>
  </si>
  <si>
    <t>Business address of programme owner/operator</t>
  </si>
  <si>
    <t>Does your programme include third-party auditing? (Yes / No. Note: If your response is 'No', your programme cannot be recognised)</t>
  </si>
  <si>
    <t>Type of programme (please list any of the following that apply: certification / third-party auditing identifying achieved performance level / third-party auditing identifying non-conformities)</t>
  </si>
  <si>
    <t>No. of programme personnel and functions carried out by personnel</t>
  </si>
  <si>
    <t>Assurance and oversight functions that have been outsourced (please provide list of functions, as well as names and weibstes of entities that you have outsourced to)</t>
  </si>
  <si>
    <t>Contact details of person that is the main contact for the recognition assessment (full name, position, email address, phone number)</t>
  </si>
  <si>
    <t>Supply chain stage(s) covered by programme (e.g. mining / smelting / refining / iron production / steel production / steel processing)</t>
  </si>
  <si>
    <t>Does your programme comprise a chain of custody standard?</t>
  </si>
  <si>
    <t>Do you cooperate with other programmes? If so, which ones and how?</t>
  </si>
  <si>
    <t>Month and Year of applying for recognition with ResponisbleSteel</t>
  </si>
  <si>
    <t>Programme response</t>
  </si>
  <si>
    <r>
      <rPr>
        <b/>
        <sz val="11"/>
        <color theme="1"/>
        <rFont val="Calibri (Textkörper)"/>
      </rPr>
      <t xml:space="preserve">1.9 Structure of standard
</t>
    </r>
    <r>
      <rPr>
        <sz val="11"/>
        <color rgb="FFFF0000"/>
        <rFont val="Calibri (Textkörper)"/>
      </rPr>
      <t xml:space="preserve">Precondition: </t>
    </r>
    <r>
      <rPr>
        <sz val="11"/>
        <color theme="1"/>
        <rFont val="Calibri"/>
        <family val="2"/>
        <scheme val="minor"/>
      </rPr>
      <t>Does the structure of your standard and accompanying documentation support consistent interpretation and application of the standard?</t>
    </r>
  </si>
  <si>
    <r>
      <rPr>
        <b/>
        <sz val="11"/>
        <color theme="1"/>
        <rFont val="Calibri"/>
        <family val="2"/>
      </rPr>
      <t xml:space="preserve">2.5 Third-party audits
</t>
    </r>
    <r>
      <rPr>
        <sz val="11"/>
        <color rgb="FFFF0000"/>
        <rFont val="Calibri"/>
        <family val="2"/>
      </rPr>
      <t xml:space="preserve">Precondition: </t>
    </r>
    <r>
      <rPr>
        <sz val="11"/>
        <color theme="1"/>
        <rFont val="Calibri"/>
        <family val="2"/>
      </rPr>
      <t>Do you require third-party audits of sites in your programme to be carried out on a regular basis?</t>
    </r>
  </si>
  <si>
    <t xml:space="preserve">Achieving ‘Met’ is a precondition for recognition.
Some assurance methodologies are very comprehensive with requirements that are mostly mandatory and wording that is very stringent. These types of methodologies support consistent application and are more likely to produce quality outcomes of compliance assessments. Others consist of few high-level requirements accompanied by comprehensive but non-binding guidance, which can result in differing levels of depth and breadth of application. In-between these two extremes, there are many variations. </t>
  </si>
  <si>
    <t>Achieving ‘Met’ is a precondition for recognition.
"Regular basis" means at least every 3 years</t>
  </si>
  <si>
    <t xml:space="preserve">Achieving ‘Met’ is a precondition for recognition.
Some standards are very comprehensive with requirements that are mostly mandatory and wording that is very stringent. They support consistent interpretation and application. Others consist of few high-level requirements accompanied by comprehensive but non-binding guidance, which can result in ambiguity and differing levels of implementation. In-between these two extremes, there are many variations. The combination of binding standard requirements and non-binding guidance should give sufficient direction to ensure consistent interpretation and application of a standard. </t>
  </si>
  <si>
    <r>
      <rPr>
        <b/>
        <sz val="11"/>
        <color theme="1"/>
        <rFont val="Calibri (Textkörper)"/>
      </rPr>
      <t xml:space="preserve">1.7 Grievances
</t>
    </r>
    <r>
      <rPr>
        <sz val="11"/>
        <color rgb="FFFF0000"/>
        <rFont val="Calibri (Textkörper)"/>
      </rPr>
      <t xml:space="preserve">Deferred condition: </t>
    </r>
    <r>
      <rPr>
        <sz val="11"/>
        <color theme="1"/>
        <rFont val="Calibri (Textkörper)"/>
      </rPr>
      <t>Do you have a publicly available grievance mechanism for different aspects of your programme?</t>
    </r>
  </si>
  <si>
    <r>
      <rPr>
        <b/>
        <sz val="11"/>
        <color theme="1"/>
        <rFont val="Calibri (Textkörper)"/>
      </rPr>
      <t xml:space="preserve">1.10 Availability of standard
</t>
    </r>
    <r>
      <rPr>
        <sz val="11"/>
        <color rgb="FFFF0000"/>
        <rFont val="Calibri (Textkörper)"/>
      </rPr>
      <t xml:space="preserve">
Deferred condition:</t>
    </r>
    <r>
      <rPr>
        <sz val="11"/>
        <color theme="1"/>
        <rFont val="Calibri (Textkörper)"/>
      </rPr>
      <t xml:space="preserve"> Are your standard and consultation drafts freely and publicly available?</t>
    </r>
  </si>
  <si>
    <r>
      <rPr>
        <b/>
        <sz val="11"/>
        <color theme="1"/>
        <rFont val="Calibri (Textkörper)"/>
      </rPr>
      <t xml:space="preserve">1.12 Standard consultations
</t>
    </r>
    <r>
      <rPr>
        <sz val="11"/>
        <color rgb="FFFF0000"/>
        <rFont val="Calibri (Textkörper)"/>
      </rPr>
      <t xml:space="preserve">
Deferred condition: </t>
    </r>
    <r>
      <rPr>
        <sz val="11"/>
        <color theme="1"/>
        <rFont val="Calibri (Textkörper)"/>
      </rPr>
      <t>Do you carry out consultations on the development and regular revision of your standard that are open to all stakeholders?</t>
    </r>
  </si>
  <si>
    <r>
      <rPr>
        <b/>
        <sz val="11"/>
        <color theme="1"/>
        <rFont val="Calibri (Textkörper)"/>
      </rPr>
      <t xml:space="preserve">1.14 Standard decision-making
</t>
    </r>
    <r>
      <rPr>
        <sz val="11"/>
        <color rgb="FFFF0000"/>
        <rFont val="Calibri (Textkörper)"/>
      </rPr>
      <t xml:space="preserve">
Deferred condition: </t>
    </r>
    <r>
      <rPr>
        <sz val="11"/>
        <color theme="1"/>
        <rFont val="Calibri (Textkörper)"/>
      </rPr>
      <t>Does your decision-making on the content of the standard aim for a balance of engaged stakeholders and for consensus?</t>
    </r>
  </si>
  <si>
    <r>
      <rPr>
        <b/>
        <sz val="11"/>
        <color theme="1"/>
        <rFont val="Calibri (Textkörper)"/>
      </rPr>
      <t>1.4 Organisational structure</t>
    </r>
    <r>
      <rPr>
        <sz val="11"/>
        <color rgb="FFFF0000"/>
        <rFont val="Calibri (Textkörper)"/>
      </rPr>
      <t xml:space="preserve">
Deferred condition: </t>
    </r>
    <r>
      <rPr>
        <sz val="11"/>
        <rFont val="Calibri (Textkörper)"/>
      </rPr>
      <t>Have you described and made publicly available your organisational structure, including key decision-making and the decisions each body is responsible for?</t>
    </r>
  </si>
  <si>
    <t>‘Met’ must be achieved within 3 years of being recognised.
The mechanism should entail, for example, grievances about the actions or inactions of an entity involved in your programme, grievances in relation to your policies or procedures, in relation to your staff, etc.</t>
  </si>
  <si>
    <t>‘Met’ must be achieved within 3 years of being recognised</t>
  </si>
  <si>
    <t>‘Met’ must be achieved within 3 years of being recognised.
Regular revision means at least every 5 years</t>
  </si>
  <si>
    <r>
      <rPr>
        <b/>
        <sz val="11"/>
        <color theme="1"/>
        <rFont val="Calibri"/>
        <family val="2"/>
      </rPr>
      <t xml:space="preserve">2.1 Assurance methodology
</t>
    </r>
    <r>
      <rPr>
        <sz val="11"/>
        <color rgb="FFFF0000"/>
        <rFont val="Calibri"/>
        <family val="2"/>
      </rPr>
      <t xml:space="preserve">
Deferred condition: </t>
    </r>
    <r>
      <rPr>
        <sz val="11"/>
        <color theme="1"/>
        <rFont val="Calibri"/>
        <family val="2"/>
      </rPr>
      <t>Do you have a publicly available assurance methodology that assurance providers are required to meet?</t>
    </r>
  </si>
  <si>
    <r>
      <rPr>
        <b/>
        <sz val="11"/>
        <color theme="1"/>
        <rFont val="Calibri"/>
        <family val="2"/>
      </rPr>
      <t xml:space="preserve">2.8 Compliance determination
</t>
    </r>
    <r>
      <rPr>
        <sz val="11"/>
        <color rgb="FFFF0000"/>
        <rFont val="Calibri"/>
        <family val="2"/>
      </rPr>
      <t>Deferred condition:</t>
    </r>
    <r>
      <rPr>
        <sz val="11"/>
        <color theme="1"/>
        <rFont val="Calibri"/>
        <family val="2"/>
      </rPr>
      <t xml:space="preserve"> Do you have a publicly available methodology for how compliance with your standard is determined?</t>
    </r>
  </si>
  <si>
    <r>
      <rPr>
        <b/>
        <sz val="11"/>
        <color theme="1"/>
        <rFont val="Calibri"/>
        <family val="2"/>
      </rPr>
      <t xml:space="preserve">2.9 Independence of compliance decisions
</t>
    </r>
    <r>
      <rPr>
        <sz val="11"/>
        <color rgb="FFFF0000"/>
        <rFont val="Calibri"/>
        <family val="2"/>
      </rPr>
      <t xml:space="preserve">Deferred condition: </t>
    </r>
    <r>
      <rPr>
        <sz val="11"/>
        <color theme="1"/>
        <rFont val="Calibri"/>
        <family val="2"/>
      </rPr>
      <t>Are decisions on compliance taken by individuals who are independent from the assessed entity and who do not have any conflicts of interest with the assessed entity?</t>
    </r>
  </si>
  <si>
    <r>
      <rPr>
        <b/>
        <sz val="11"/>
        <color theme="1"/>
        <rFont val="Calibri"/>
        <family val="2"/>
      </rPr>
      <t xml:space="preserve">2.13 Register of participating sites
</t>
    </r>
    <r>
      <rPr>
        <sz val="11"/>
        <color rgb="FFFF0000"/>
        <rFont val="Calibri"/>
        <family val="2"/>
      </rPr>
      <t xml:space="preserve">
Deferred condition: </t>
    </r>
    <r>
      <rPr>
        <sz val="11"/>
        <color theme="1"/>
        <rFont val="Calibri"/>
        <family val="2"/>
      </rPr>
      <t>Do you make the following information publicly available: Names of all sites that are subject to third-party audits, the scope of the respective audit, the result of the respective audits, the duration of audit result validity?</t>
    </r>
  </si>
  <si>
    <r>
      <rPr>
        <b/>
        <sz val="11"/>
        <color theme="1"/>
        <rFont val="Calibri"/>
        <family val="2"/>
      </rPr>
      <t xml:space="preserve">2.14 Audit report summaries
</t>
    </r>
    <r>
      <rPr>
        <sz val="11"/>
        <color rgb="FFFF0000"/>
        <rFont val="Calibri"/>
        <family val="2"/>
      </rPr>
      <t xml:space="preserve">
Deferred condition: </t>
    </r>
    <r>
      <rPr>
        <sz val="11"/>
        <color theme="1"/>
        <rFont val="Calibri"/>
        <family val="2"/>
      </rPr>
      <t>Are summaries of audit reports made publicly available and are they sufficiently comprehensive for stakeholders to understand why a site achieved a certain performance level?</t>
    </r>
  </si>
  <si>
    <r>
      <rPr>
        <b/>
        <sz val="11"/>
        <color theme="1"/>
        <rFont val="Calibri"/>
        <family val="2"/>
      </rPr>
      <t xml:space="preserve">2.17 Auditor understanding of standard
</t>
    </r>
    <r>
      <rPr>
        <sz val="11"/>
        <color rgb="FFFF0000"/>
        <rFont val="Calibri"/>
        <family val="2"/>
      </rPr>
      <t xml:space="preserve">
Deferred condition: </t>
    </r>
    <r>
      <rPr>
        <sz val="11"/>
        <color theme="1"/>
        <rFont val="Calibri"/>
        <family val="2"/>
      </rPr>
      <t>Do you require auditors to have an in-depth understanding of your standard and its interpretation as demonstrated through completion of training on the standard?</t>
    </r>
  </si>
  <si>
    <r>
      <rPr>
        <b/>
        <sz val="11"/>
        <color theme="1"/>
        <rFont val="Calibri"/>
        <family val="2"/>
      </rPr>
      <t xml:space="preserve">2.19 Demonstration of competence
</t>
    </r>
    <r>
      <rPr>
        <sz val="11"/>
        <color rgb="FFFF0000"/>
        <rFont val="Calibri"/>
        <family val="2"/>
      </rPr>
      <t xml:space="preserve">
Deferred condition: </t>
    </r>
    <r>
      <rPr>
        <sz val="11"/>
        <color theme="1"/>
        <rFont val="Calibri"/>
        <family val="2"/>
      </rPr>
      <t>Do you require that the competence of auditors is demonstrated through regular evaluation and that there are repercussions if auditors are found not to be competent?</t>
    </r>
  </si>
  <si>
    <r>
      <rPr>
        <b/>
        <sz val="11"/>
        <color theme="1"/>
        <rFont val="Calibri"/>
        <family val="2"/>
      </rPr>
      <t xml:space="preserve">2.20 Oversight mechanism
</t>
    </r>
    <r>
      <rPr>
        <sz val="11"/>
        <color rgb="FFFF0000"/>
        <rFont val="Calibri"/>
        <family val="2"/>
      </rPr>
      <t xml:space="preserve">
Deferred condition: </t>
    </r>
    <r>
      <rPr>
        <sz val="11"/>
        <color theme="1"/>
        <rFont val="Calibri"/>
        <family val="2"/>
      </rPr>
      <t>Is there a defined oversight mechanism to ensure that assurance providers and their auditors are competent and consistent in applying your assurance methodology and interpreting your standard?</t>
    </r>
  </si>
  <si>
    <t>‘Met’ must be achieved within 3 years of being recognised.
If your assurance provisions are rudimentary rather than a full methodology or if only the headlines of your assurance methodology are made public, your self-assessment should be "Somewhat met"</t>
  </si>
  <si>
    <t>‘Met’ must be achieved within 3 years of being recognised.
This methodology might be a scoring system</t>
  </si>
  <si>
    <t>‘Met’ must be achieved within 3 years of being recognised.
Publishing audit scores or achievement levels only is not considered to be "sufficiently comprehensive"</t>
  </si>
  <si>
    <t>‘Met’ must be achieved within 3 years of being recognised.
"Regular" in this context means at least annually.
Repercussions might be, for example, additional training, formal warning, increased oversight, suspension</t>
  </si>
  <si>
    <r>
      <rPr>
        <b/>
        <sz val="11"/>
        <color theme="1"/>
        <rFont val="Calibri"/>
        <family val="2"/>
      </rPr>
      <t xml:space="preserve">3.1 Requirements for claims and labels
</t>
    </r>
    <r>
      <rPr>
        <sz val="11"/>
        <color rgb="FFFF0000"/>
        <rFont val="Calibri"/>
        <family val="2"/>
      </rPr>
      <t xml:space="preserve">
Deferred condition: </t>
    </r>
    <r>
      <rPr>
        <sz val="11"/>
        <color theme="1"/>
        <rFont val="Calibri"/>
        <family val="2"/>
      </rPr>
      <t>Have you set publicly available requirements for the use of claims and labels by participating entities?</t>
    </r>
  </si>
  <si>
    <r>
      <rPr>
        <b/>
        <sz val="11"/>
        <color theme="1"/>
        <rFont val="Calibri"/>
        <family val="2"/>
      </rPr>
      <t xml:space="preserve">3.3 Consistency of claims
</t>
    </r>
    <r>
      <rPr>
        <sz val="11"/>
        <color rgb="FFFF0000"/>
        <rFont val="Calibri"/>
        <family val="2"/>
      </rPr>
      <t xml:space="preserve">
Deferred condition: </t>
    </r>
    <r>
      <rPr>
        <sz val="11"/>
        <color theme="1"/>
        <rFont val="Calibri"/>
        <family val="2"/>
      </rPr>
      <t>Do your claims and labelling requirements specify that only claims that are consistent with the scope of your standard and level of assurance can be used?</t>
    </r>
  </si>
  <si>
    <r>
      <rPr>
        <b/>
        <sz val="11"/>
        <color theme="1"/>
        <rFont val="Calibri"/>
        <family val="2"/>
      </rPr>
      <t xml:space="preserve">3.4 Monitoring claims and label use
</t>
    </r>
    <r>
      <rPr>
        <sz val="11"/>
        <color rgb="FFFF0000"/>
        <rFont val="Calibri"/>
        <family val="2"/>
      </rPr>
      <t xml:space="preserve">
Deferred condition: </t>
    </r>
    <r>
      <rPr>
        <sz val="11"/>
        <color theme="1"/>
        <rFont val="Calibri"/>
        <family val="2"/>
      </rPr>
      <t>Do you monitor the use of claims and labels to avoid misuse?</t>
    </r>
  </si>
  <si>
    <t xml:space="preserve">‘Met’ must be achieved within 3 years of being recognised.
Claims and labels are the messages, logos and imagery used to communicate to business partners and stakeholders that an entity meets a certain level of performance. Not all programmes might offer labels, but claims around compliance with a programme's requirements must be in place. Requirements governing the use of claims and labels include, for example, under what circumstances and in what contexts claims and labels may be used, how, where and when. </t>
  </si>
  <si>
    <t>‘Met’ must be achieved within 3 years of being recognised.</t>
  </si>
  <si>
    <t>‘Met’ must be achieved within 3 years of being recognised.
For example, applying procedures for entities to seek approval for how they want to use your claims and labels, for you to verify claims and label use on letterhead, invoices, delivery notes of participatign entities, searching the websites of participating entities for how your claims and labels are used</t>
  </si>
  <si>
    <t>A strategy might be laid out in a Theory of Change.
If your strategy is not made public, your assessment should be "Partially met"</t>
  </si>
  <si>
    <t>‘Met’ must be achieved within 3 years of being recognised.
"Organisational structure" refers to an overview and description of the roles and responsibilities of the different bodies that govern and manage your programme.
If your organisational structure is not made public, your assessment should be "Partially met"</t>
  </si>
  <si>
    <r>
      <rPr>
        <b/>
        <sz val="11"/>
        <color theme="1"/>
        <rFont val="Calibri (Textkörper)"/>
      </rPr>
      <t xml:space="preserve">1.5 Stakeholder participation and input
</t>
    </r>
    <r>
      <rPr>
        <sz val="11"/>
        <color rgb="FFFF0000"/>
        <rFont val="Calibri (Textkörper)"/>
      </rPr>
      <t xml:space="preserve">Deferred condition </t>
    </r>
    <r>
      <rPr>
        <sz val="11"/>
        <rFont val="Calibri (Textkörper)"/>
      </rPr>
      <t>Can different types of stakeholders participate in or provide input to your governing bodies?</t>
    </r>
  </si>
  <si>
    <t>See above for examples of stakeholders.</t>
  </si>
  <si>
    <t>E.g. Charitable donations and legacies / Corporate donations / Membership fees (please provide a break down by member categories) / Logo and claims licensing. Quantitative information may be provided as percentages of your  overall income</t>
  </si>
  <si>
    <t>Note the "Stakeholder" definition in the Instructions tab.</t>
  </si>
  <si>
    <t>‘Met’ must be achieved within 3 years of being recognised.
Note the "Stakeholder" definition in the Instructions tab. If stakeholders can participate / provide input, please specify the types of stakeholders that your governing bodies engage with and explain what that engagement looks like.
Examples for participation and providing input are: Serving on governing bodies, recommending and voting on governing body members.</t>
  </si>
  <si>
    <t>1.1</t>
  </si>
  <si>
    <t>1.2</t>
  </si>
  <si>
    <t>1.3</t>
  </si>
  <si>
    <t>1.8</t>
  </si>
  <si>
    <t>1.11</t>
  </si>
  <si>
    <t>1.13</t>
  </si>
  <si>
    <t>2.3</t>
  </si>
  <si>
    <t>2.4</t>
  </si>
  <si>
    <t>2.7</t>
  </si>
  <si>
    <t>2.10</t>
  </si>
  <si>
    <t>2.11</t>
  </si>
  <si>
    <t>2.12</t>
  </si>
  <si>
    <t>2.15</t>
  </si>
  <si>
    <t>2.16</t>
  </si>
  <si>
    <t>2.18</t>
  </si>
  <si>
    <t>2.22</t>
  </si>
  <si>
    <t>2.23</t>
  </si>
  <si>
    <t>2.24</t>
  </si>
  <si>
    <t>1 Governance and management</t>
  </si>
  <si>
    <t>2 Assurance and Oversight</t>
  </si>
  <si>
    <t>3 Claims and Labels</t>
  </si>
  <si>
    <t>4 Corporate Leadership</t>
  </si>
  <si>
    <t>5 ESG Management Systems</t>
  </si>
  <si>
    <t>6 Occupational Health and Safety</t>
  </si>
  <si>
    <t>7 Labour Rights</t>
  </si>
  <si>
    <t>8 Human Rights</t>
  </si>
  <si>
    <t>11 Climate Change and Greenhouse Gas Emissions</t>
  </si>
  <si>
    <t>12 Noise, Emissions, Effluents and Waste</t>
  </si>
  <si>
    <t>13 Water Stewardship</t>
  </si>
  <si>
    <t>14 Biodiversity</t>
  </si>
  <si>
    <t>15 Closure and Decommissioning</t>
  </si>
  <si>
    <t>3.2</t>
  </si>
  <si>
    <t>3.5</t>
  </si>
  <si>
    <t>5.1</t>
  </si>
  <si>
    <t>5.2</t>
  </si>
  <si>
    <t>5.3</t>
  </si>
  <si>
    <t>5.4</t>
  </si>
  <si>
    <t>5.5</t>
  </si>
  <si>
    <t>6.1</t>
  </si>
  <si>
    <t>6.2</t>
  </si>
  <si>
    <t>6.3</t>
  </si>
  <si>
    <t>6.4</t>
  </si>
  <si>
    <t>6.5</t>
  </si>
  <si>
    <t>6.6</t>
  </si>
  <si>
    <t>6.7</t>
  </si>
  <si>
    <t>7.1</t>
  </si>
  <si>
    <t>7.2</t>
  </si>
  <si>
    <t>7.3</t>
  </si>
  <si>
    <t>7.4</t>
  </si>
  <si>
    <t>7.5</t>
  </si>
  <si>
    <t>7.6</t>
  </si>
  <si>
    <t>7.7</t>
  </si>
  <si>
    <t>7.8</t>
  </si>
  <si>
    <t>7.9</t>
  </si>
  <si>
    <t>7.10</t>
  </si>
  <si>
    <t>14.1</t>
  </si>
  <si>
    <t>15.1</t>
  </si>
  <si>
    <t>8.1</t>
  </si>
  <si>
    <t>8.2</t>
  </si>
  <si>
    <t>8.3</t>
  </si>
  <si>
    <t>9 Stakeholder Engagement and Communication</t>
  </si>
  <si>
    <t>10 Local Communities</t>
  </si>
  <si>
    <t>9.1</t>
  </si>
  <si>
    <t>9.2</t>
  </si>
  <si>
    <t>9.3</t>
  </si>
  <si>
    <t>10.1</t>
  </si>
  <si>
    <t>10.2</t>
  </si>
  <si>
    <t>10.3</t>
  </si>
  <si>
    <t>10.4</t>
  </si>
  <si>
    <t>11.1</t>
  </si>
  <si>
    <t>11.2</t>
  </si>
  <si>
    <t>11.3</t>
  </si>
  <si>
    <t>11.4</t>
  </si>
  <si>
    <t>11.5</t>
  </si>
  <si>
    <t>12.1</t>
  </si>
  <si>
    <t>12.2</t>
  </si>
  <si>
    <t>12.3</t>
  </si>
  <si>
    <t>12.4</t>
  </si>
  <si>
    <t>13.1</t>
  </si>
  <si>
    <t>13.2</t>
  </si>
  <si>
    <t>13.3</t>
  </si>
  <si>
    <t>13.4</t>
  </si>
  <si>
    <t>Total</t>
  </si>
  <si>
    <t>Minimum needed</t>
  </si>
  <si>
    <t>Met</t>
  </si>
  <si>
    <t>Partially met</t>
  </si>
  <si>
    <t>Not met</t>
  </si>
  <si>
    <t>In points</t>
  </si>
  <si>
    <t>n/a</t>
  </si>
  <si>
    <t>1.4
(Deferred condition)</t>
  </si>
  <si>
    <t>1.5
(Deferred condition)</t>
  </si>
  <si>
    <t>1.7
(Deferred condition)</t>
  </si>
  <si>
    <t>1.10
(Deferred condition)</t>
  </si>
  <si>
    <t>1.12
(Deferred condition)</t>
  </si>
  <si>
    <t>1.14
(Deferred condition)</t>
  </si>
  <si>
    <t>2.1
(Deferred condition)</t>
  </si>
  <si>
    <t>2.8
(Deferred condition)</t>
  </si>
  <si>
    <t>2.9
(Deferred condition)</t>
  </si>
  <si>
    <t>2.13
(Deferred condition)</t>
  </si>
  <si>
    <t>2.14
(Deferred condition)</t>
  </si>
  <si>
    <t>2.17
(Deferred condition)</t>
  </si>
  <si>
    <t>2.19
(Deferred condition)</t>
  </si>
  <si>
    <t>2.20
(Deferred condition)</t>
  </si>
  <si>
    <t>3.1
(Deferred recondition)</t>
  </si>
  <si>
    <t>3.3
(Deferred recondition)</t>
  </si>
  <si>
    <t>3.4
(Deferred recondition)</t>
  </si>
  <si>
    <t>17 points, including 2 points for the precondition</t>
  </si>
  <si>
    <t>6 points</t>
  </si>
  <si>
    <t>29 points, including 2 points for each of the 2 preconditions</t>
  </si>
  <si>
    <t>6 points, with each criterion being at least 'Partially met'</t>
  </si>
  <si>
    <t>8 points, with each criterion being at least 'Partially met'</t>
  </si>
  <si>
    <t>4 points, with each criterion being at least 'Partially met'</t>
  </si>
  <si>
    <t>12 points, with each criterion being at least 'Partially met'</t>
  </si>
  <si>
    <t>5 points, with each criterion being at least 'Partially met'</t>
  </si>
  <si>
    <t>Exceeded</t>
  </si>
  <si>
    <t>https://responsiblemining.net/about/about-us/</t>
  </si>
  <si>
    <t>According to IRMA's website:  we strive to achive our mission "by creating financial value for mines independently verified to achieve best practices, and share this value with the businesses that purchase material from these mines."</t>
  </si>
  <si>
    <t>Our website lists Board members, and we have a page on Governance that explains in a basic manner how decisions are made, as does the Accountability tab of our About Us page.</t>
  </si>
  <si>
    <t xml:space="preserve">https://responsiblemining.net/about/board/
https://responsiblemining.net/about/board/about/governance/
https://responsiblemining.net/about/about-us/, </t>
  </si>
  <si>
    <t>https://responsiblemining.net/what-you-can-do/complaints-and-feedback/</t>
  </si>
  <si>
    <t xml:space="preserve">We have a mult-stakeholder Board (see question above), and also multi-stakeholder membership who provide input. 
Also, any stakeholder can provide feedback on any issue or file a complaint with IRMA at any time (see Complaints and Feedback page of our website). </t>
  </si>
  <si>
    <t xml:space="preserve">IRMA's Board of Directors has two seats from each leadership sector - mining industry, purchasers of mined materials, NGOs, organized labor and affected communities. 
How voting happens, who has a vote, and what weight a vote carries, is key in our multi-stakeholder governance approach. IRMA's  governance is equitable and accountable to all. What this means in practice is that IRMA has a decision-making process that strives for consensus among the five sectors, and where consensus cannot be achieved we then vote. However, topics cannot pass if one of the stakeholder groups is fundamentally opposed.  In those cases, the topic must continue to be discussed so a multi-sector resolution can be found. </t>
  </si>
  <si>
    <t>IRMA's Issues Resolution Procedure is published on its website. It includes information on resolution pathways for various types of issues that might be encountred by participants and stakeholders in the IRMA system.</t>
  </si>
  <si>
    <t>https://responsiblemining.net/wp-content/uploads/2020/03/IRMA-Issues-Resolution-System_2020.pdf</t>
  </si>
  <si>
    <t>IRMA publishes its three-year budget on our website. It breaks down projected income into various categories, e.g., corporate contributions, membership fees*, self-assessment income,training income, government and foundation grants, assurance income)
*IRMA's membership fees are from priavate sector members only (i.e., mining companies and purchasers, consulants). NGOs, trade unions and affected communities do not pay membership fees (See Membership application)</t>
  </si>
  <si>
    <t>Yes. These are posted on our website under the tab:  "Early drafts of the IRMA Standard."
We also currently have a draft of our Chain of Custody standard up on our website, as this is undergoing stakeholder consultation. See tab "Comment period open on Draft Chain of Custody Standard"</t>
  </si>
  <si>
    <t>https://responsiblemining.net/resources/</t>
  </si>
  <si>
    <t>Yes. This information is found on our website. 
It is also found in our Draft Standard Development Procedure, which although not final has been the basis for our standard develompent. Decision-making is covered in section 8.0 of the draft.</t>
  </si>
  <si>
    <t>https://responsiblemining.net/standard-development/
https://responsiblemining.net/wp-content/uploads/2019/04/SSC-4.1.1-IRMA-Standard-Development-Procedure_12-2-2013.pdf</t>
  </si>
  <si>
    <t>Yes. Comments and responses to every comment, including how input was taken into account, are posted on our website under the tab:  "Early drafts of the IRMA Standard."</t>
  </si>
  <si>
    <t xml:space="preserve">Yes. Decision-making on the final content of the Standard is made by IRMA's Board of Directors (previously Steering Committee), which includes  the mining industry, purchasers of mined materials, organized labor, non-governmental organizations (who work on issues related to mining, such as environmental and human rights), and communities affected by mining. As described on the IRMA website, the IRMA Board strives to make all decisions by consensus. "Where they cannot achieve this, they agree to vote. However, any vote that results in two “no” votes from the same sector does not pass and the issue must go back to the full group for further discussion and resolution. This means that a topic cannot pass if one of the stakeholder groups is fundamentally opposed."  (See IRMA website: About &gt; Governance)
In making its decisions, the Board considers input gathered during its global public consultations from a broad range of IRMA stakeholders  (those in the sectors listed above, as well as governments, finance sector, academics, consultants and others). There does not need to be strict balance in the engagement by the different sectors, as it is difficult to determine who will engage, but IRMA Secretarat does carry out mapping and active outreach to try to ensure that there is engagement from individuals and organizations that reflect the full range of stakeholders affected by the IRMA Standard. (See Section 3.2.3 of Standard Development Procedure)
</t>
  </si>
  <si>
    <t>https://responsiblemining.net/about/governance/
https://responsiblemining.net/wp-content/uploads/2019/04/SSC-4.1.1-IRMA-Standard-Development-Procedure_12-2-2013.pdf</t>
  </si>
  <si>
    <t>Yes. IRMA's Certification Body Requirements contain this information.</t>
  </si>
  <si>
    <t>https://responsiblemining.net/wp-content/uploads/2020/01/Certification-Body-Requirements_v1.0.pdf</t>
  </si>
  <si>
    <t xml:space="preserve">Yes. IRMA's Certification Body Requirements are mostly mandator. We have occasionally used the word should in requirements when we allow for exceptions or we've included recommended practices. But the vast majority of requirements are clearly mandatory.
Non-normative Guidance, for example Annex F on stakeholder engagement, uses the word should throughout, as this is not mandatory.
 </t>
  </si>
  <si>
    <t xml:space="preserve">Assurance providers are required to show that they have systems in place to comply with the requirements of ISO 17021 (e.g., accrediation, procedures, policies that conform with ISO 17021). (See p. 7)
Section 4 of IRMA's CB Requirements conforms with ISO 17021, which focuses on principles of certification, impartiality, competence. </t>
  </si>
  <si>
    <t xml:space="preserve">Yes. IRMA's CB Requirements state that "The IRMA certification cycle covers three (3) years from the initial certification or recertification date." (See requirement 41, p. 25). See also Section 9.6 on surveillance and recertification activities.
</t>
  </si>
  <si>
    <t>Yes. Initial certification audits and recertification audits require on-site visits suring Stage 2 of the audit.
(See Section 9.3 of the CB Requirements)
IRMA does not do multi-site assessments, so each on-site visit is for an individual mine site.</t>
  </si>
  <si>
    <t xml:space="preserve">Yes. All IRMA audits are publicly announced, and stakeholders have the opportunity to submit written comments to auditors and/or be interviewed in person during on-site visits (if they live in the vicinity of the mine), or interviewed via phone/internet-based calls. </t>
  </si>
  <si>
    <t>Yes, IRMA's Scoring methodology is described in IRMA's CB requirements (see Annex E, and also Annex C).
Also, IRMA publishes its Means of Verification and examples of evidence in its Standard Guidance document. This information provides mines and auditors with information on how compliance on a requirement-by-requirement basis might be demonstrated and verified.</t>
  </si>
  <si>
    <t>https://responsiblemining.net/wp-content/uploads/2020/01/Certification-Body-Requirements_v1.0.pdf
https://responsiblemining.net/wp-content/uploads/2019/12/IRMA_Standard-Guidance_Oct2019.pdf</t>
  </si>
  <si>
    <t>Yes. Certification Body personnel, including auditors, must declare any historical and current conflicts of interest, and on a case by case basis the Certification Body must assess if there is a risk to impartiality, and if there is, apply mitigation measures. This might result in not hiring an auditor for a particular audit, or it could involve other mitigation. Any mitigation must be recorded. (See Section 5.2 of IRMA CB Requirements)</t>
  </si>
  <si>
    <t>Requirements 76 - 81 of IRMA's Certification Body requirements describe the process of addressing non-conformities (See also Tables 5 and 6).</t>
  </si>
  <si>
    <t>Tables 5 and 6 outlines timelines for correcting non-conformities and implications (e.g., suspensions or withdrawal of certificates), if timelines fail to be met.</t>
  </si>
  <si>
    <t xml:space="preserve">Yes. As per ISO 17021, which is referenced in IRMA's CB Requirements, the CB must maintain and make public "processes for handling requests for information, complaints and appeals." (ISO 17021 requirement 8.1.1.1.e).
ISO 17021, Section 9.8 further requires that if complaints filed with the CB relat to certification activities that it is responsible for then the CB "shall deal with it." </t>
  </si>
  <si>
    <t>Audit reports are published, and these contain all of that information. For example see the Carrizal public audit report (pp. 5, 21).
Also, our website lists all mines under  assessment and contains much of that information.</t>
  </si>
  <si>
    <t>https://responsiblemining.net/carrizal-audit-report-public-summary-oct2020/
https://responsiblemining.net/what-we-do/certification/mines-under-assessment/</t>
  </si>
  <si>
    <t>Audit reports are published, and these contain all of that information. For example see the Carrizal public audit report.
The report provides a summary of findings (pp. 15 - 20), and also an appendix with detailed findings on every IRMA Standard requirement that was relevant at the mine site (pp. 22 - 99).</t>
  </si>
  <si>
    <t>https://responsiblemining.net/carrizal-audit-report-public-summary-oct2020/</t>
  </si>
  <si>
    <t>Annex A of our Certification Body requirements cover qualification and competence requirements. These include ISO 17021 requirements, such as 7.2, which sets out requirements for certification bodies to ensure that auditors are knoweldgeable in audit processes, they are trained and competent to carry out functions expected of them. 
Annex A further adds thatl auditors must complete an IRMA training (requirement 7), and must have relevant education or experience the areas to be audited. Requirements are further broken down for social versus environmental auditors.</t>
  </si>
  <si>
    <t>Annex A of our Certification Body requirements requires that auditors receive contiued professional development every two years (requirement 4).</t>
  </si>
  <si>
    <t>Chapter 2.1, Criteria 2.1.7, 2.1.8, 2.1.8, 2.1.10</t>
  </si>
  <si>
    <t xml:space="preserve">Assessed as met because we believe that on the balance we are at least meeting the  overall objective of this criterion (we do not require that sites be ISO 14001 certified, but we exceed Responsible Steel requirements in other respects - see comments below).
Regarding the management system, IRMA Criterion 2.1.7 does require mines to: 
・maintain a system to manage environmental and social risks over the life of the mine
・have a management plan that includes specific mitigation actions, assigns personnel to e responsible for implementation and estimates resources needed to implement the plan
・requires that the plan be updated
And IRMA requires monitoring (2.1.8) and reporting (2.1.10) related to the environmental management system.
</t>
  </si>
  <si>
    <t>The IRMA Standard requires a commitment from mines to that source from conflicted-affected or high-risk areas to not contribute to the infringement of human rights or provide support to armed groups or those carrying out illegal activities in when sourcing is occurring (3.4.2.1)</t>
  </si>
  <si>
    <t>IRMA 1.1.5.3 requires mines to demonstrate that timely and effective action was taken to remedy non-compliance and prevent recurrence of similar issues.</t>
  </si>
  <si>
    <t>IRMA 1.1.5.1 and 1.1.5.2 require that mines keep records of compliance/non-compliance with host country laws, descriptions of non-compliance events and ongoing and final remedies.</t>
  </si>
  <si>
    <t>In IRMA audits sites must demonstrate that they are in compliance with applicable laws and regulations (1.1.1.1), and so these evaluations are carried out in preparation for the audit.</t>
  </si>
  <si>
    <t>Not explicity required, though it is taken into consideration when auditors rate a company's compliance with 1.1.1.1</t>
  </si>
  <si>
    <t>See above</t>
  </si>
  <si>
    <t>See 1.5.5.2, above</t>
  </si>
  <si>
    <t>See 1.5.5.1, above</t>
  </si>
  <si>
    <t>Requirement 1.5.2.2 states that companies must anually report, and make available to the public, information on "Payments to politicians’ campaigns, political parties or related organizations."</t>
  </si>
  <si>
    <t>Requirement 1.5.2.2 states that companies must anually report, and make available to the public, information on "Social expenditures, including the names and functions of
beneficiaries."</t>
  </si>
  <si>
    <t>IRMA includes sanctions/disciplinary actions, but does not specifically say that procedures are in place to investigate.
1.5.5.2. Procedures shall include:
a. A requirement to internally report and record any undue pecuniary or other advantage given to, or received from, public officials or the employees of business partners, directly or through third parties; and
b. Disciplinary actions to be taken if cases of bribery or corruption are discovered.</t>
  </si>
  <si>
    <t>In IRMA audits sites must demonstrate that they are in compliance with applicable laws and regulations (1.1.1.1), and legal compliance is evaluated during surveillance audits as well as certification/recertification audits, hence compliance is monitored at least approximately every 18 months.</t>
  </si>
  <si>
    <t>On mine waste management in particular, the company is required to have processes in place to "to ensure that relevant employees understand the policy to a degree appropriate to their level of responsibility and function, and that they have the competencies necessary to fulfill their responsibilities" (4.1.1.2.b)</t>
  </si>
  <si>
    <t>Requirement 3.2.4.1 requires that training and retraining be provided to workers, at no cost, on 1) the work assigned, and 2) safety and health matters, including hazards associated with their work, health risks, and measures to prevent and protect them from these risks.
1.4.5.3 requires that "personnel directly involved in the operational-level mechanism receive instruction on the respectful handling of all complaints and grievances"
3.5.4.1 requires that the company provide mandatory training and refresher courses to company personnel and for private security contractors, and that training "incorporates, at minimum, information related to ethical conduct and respect for the human rights . . . and the company’s policy on the appropriate use of force and firearms."
3.6.3.1 requires that "mine security personnel are trained in respecting the human rights of individuals engaged in ASM activities"
3.7.3.2 requires that "relevant employees receive training with respect to cultural awareness, cultural heritage site recognition and care, and company procedures for cultural heritage management."</t>
  </si>
  <si>
    <r>
      <rPr>
        <b/>
        <sz val="11"/>
        <color theme="1"/>
        <rFont val="Calibri"/>
        <family val="2"/>
      </rPr>
      <t>Chapter 2.1–Environmental and Social Impact Assessment and Management.</t>
    </r>
    <r>
      <rPr>
        <sz val="11"/>
        <color theme="1"/>
        <rFont val="Calibri"/>
        <family val="2"/>
      </rPr>
      <t xml:space="preserve">
https://responsiblemining.net/wp-content/uploads/2018/07/IRMA_STANDARD_v.1.0_FINAL_2018-1.pdf</t>
    </r>
  </si>
  <si>
    <t>IRMA Chapter 2.3 requires that efforts are made by mines to develop local procurement opportunities.
IRMA Chapter 3.1 requires that where there is a high risk of child labor or forced labor in the mine's supply chain that it develop and implement procedures to monitor suppliers, and take action if cases are identified (3.1.7.6, 3.1.8.2)
IRMA Chapter 3.4 requires due diligence by mines that source raw materials or transport minerals through conflict-affected or high-risk areas.</t>
  </si>
  <si>
    <r>
      <t xml:space="preserve">Chapter 3.4–Mining and Conflict-Affected or High-Risk Areas
</t>
    </r>
    <r>
      <rPr>
        <sz val="11"/>
        <color theme="1"/>
        <rFont val="Calibri"/>
        <family val="2"/>
      </rPr>
      <t>https://responsiblemining.net/wp-content/uploads/2018/07/IRMA_STANDARD_v.1.0_FINAL_2018-1.pdf</t>
    </r>
  </si>
  <si>
    <r>
      <t xml:space="preserve">Chapter 2.3–Obtaining Community Support and Delivering Benefits
Chapter 3.1–Fair Labor and Terms of Work
Chapter 3.4–Mining and Conflict-Affected or High-Risk Areas
</t>
    </r>
    <r>
      <rPr>
        <sz val="11"/>
        <color theme="1"/>
        <rFont val="Calibri"/>
        <family val="2"/>
      </rPr>
      <t>https://responsiblemining.net/wp-content/uploads/2018/07/IRMA_STANDARD_v.1.0_FINAL_2018-1.pdf</t>
    </r>
  </si>
  <si>
    <r>
      <t xml:space="preserve">Chapter 1.1–Legal Compliance
</t>
    </r>
    <r>
      <rPr>
        <sz val="11"/>
        <color theme="1"/>
        <rFont val="Calibri"/>
        <family val="2"/>
      </rPr>
      <t>https://responsiblemining.net/wp-content/uploads/2018/07/IRMA_STANDARD_v.1.0_FINAL_2018-1.pdf</t>
    </r>
  </si>
  <si>
    <r>
      <t xml:space="preserve">Chapter 1.5–Revenue and Payments Transparency
</t>
    </r>
    <r>
      <rPr>
        <sz val="11"/>
        <color theme="1"/>
        <rFont val="Calibri"/>
        <family val="2"/>
      </rPr>
      <t>https://responsiblemining.net/wp-content/uploads/2018/07/IRMA_STANDARD_v.1.0_FINAL_2018-1.pdf</t>
    </r>
  </si>
  <si>
    <r>
      <t xml:space="preserve">Chapter 3.4–Mining in Conflict-Affected or High-Risk Areas
</t>
    </r>
    <r>
      <rPr>
        <sz val="11"/>
        <color theme="1"/>
        <rFont val="Calibri"/>
        <family val="2"/>
      </rPr>
      <t>https://responsiblemining.net/wp-content/uploads/2018/07/IRMA_STANDARD_v.1.0_FINAL_2018-1.pdf</t>
    </r>
  </si>
  <si>
    <r>
      <t xml:space="preserve">Chapter 3.2–Occupational Health and Safety
Chapter 1.4–Complaints and Grievances and Access to Remedy
3.5–Security Arranagements
</t>
    </r>
    <r>
      <rPr>
        <sz val="11"/>
        <color theme="1"/>
        <rFont val="Calibri"/>
        <family val="2"/>
      </rPr>
      <t>https://responsiblemining.net/wp-content/uploads/2018/07/IRMA_STANDARD_v.1.0_FINAL_2018-1.pdf</t>
    </r>
    <r>
      <rPr>
        <b/>
        <sz val="11"/>
        <color theme="1"/>
        <rFont val="Calibri"/>
        <family val="2"/>
      </rPr>
      <t xml:space="preserve">
</t>
    </r>
  </si>
  <si>
    <r>
      <rPr>
        <b/>
        <sz val="11"/>
        <color theme="1"/>
        <rFont val="Calibri"/>
        <family val="2"/>
      </rPr>
      <t>Chapter 4.1–Waste and Materials Management</t>
    </r>
    <r>
      <rPr>
        <sz val="11"/>
        <color theme="1"/>
        <rFont val="Calibri"/>
        <family val="2"/>
      </rPr>
      <t xml:space="preserve">
https://responsiblemining.net/wp-content/uploads/2018/07/IRMA_STANDARD_v.1.0_FINAL_2018-1.pdf</t>
    </r>
  </si>
  <si>
    <r>
      <rPr>
        <b/>
        <sz val="11"/>
        <color theme="1"/>
        <rFont val="Calibri"/>
        <family val="2"/>
      </rPr>
      <t>Chapter 3.2–Occupational Health and Safety</t>
    </r>
    <r>
      <rPr>
        <sz val="11"/>
        <color theme="1"/>
        <rFont val="Calibri"/>
        <family val="2"/>
      </rPr>
      <t xml:space="preserve">
https://responsiblemining.net/wp-content/uploads/2018/07/IRMA_STANDARD_v.1.0_FINAL_2018-1.pdf</t>
    </r>
  </si>
  <si>
    <t>3.2.5.3 requires that training and educational materials be updated as necessary based on inspection and monitoring results.</t>
  </si>
  <si>
    <t>I think we only partially meet this. We do not require that corporate owners have responsible sourcing commitments, so our approach is slightly different than that of ResponsibleSteel. Also, because mines are at the beginning of the mineral supply chain, this may not be as critical as it is for those further downstream in the steel supply chain.</t>
  </si>
  <si>
    <t xml:space="preserve">Various, see below. </t>
  </si>
  <si>
    <r>
      <t xml:space="preserve">Chapter 3.2–Occupational Health and Safety
</t>
    </r>
    <r>
      <rPr>
        <sz val="11"/>
        <color theme="1"/>
        <rFont val="Calibri"/>
        <family val="2"/>
      </rPr>
      <t>https://responsiblemining.net/wp-content/uploads/2018/07/IRMA_STANDARD_v.1.0_FINAL_2018-1.pdf</t>
    </r>
    <r>
      <rPr>
        <b/>
        <sz val="11"/>
        <color theme="1"/>
        <rFont val="Calibri"/>
        <family val="2"/>
      </rPr>
      <t xml:space="preserve">
</t>
    </r>
  </si>
  <si>
    <t>As per Chapter 1.1 (requirement 1.1.1.1), mines are required to comply with laws and regulations of host countries.</t>
  </si>
  <si>
    <t>3.2.3.2. In all cases a worker attempting to exercise in good faith any of the rights referred to in 3.2.3.1 shall be protected from reprisals of any sort. </t>
  </si>
  <si>
    <t>3.2.3.1. Workers shall be informed of their rights to: . . .
f. Collectively select safety and health representatives.</t>
  </si>
  <si>
    <t>3.2.3.5. The operating company shall provide workers’ health and safety representatives with the opportunity to:
a. Participate in inspections and investigations conducted at the workplace by the employer and by the competent authority;
b. Monitor and investigate safety and health matters;
c. Have recourse to advisers and independent experts; and
d. Receive timely notice of accidents and dangerous occurrences.</t>
  </si>
  <si>
    <t>3.2.5.3. Controls, protective measures, health risk assessments, risk management plans, and training and educational materials shall be updated as necessary based on inspection and monitoring results.</t>
  </si>
  <si>
    <t>3.2.3.3. The operating company shall develop systems to effectively communicate with and enable input from the workforce on matters relating to occupational health and safety.</t>
  </si>
  <si>
    <t>Requirement 3.2.4.1 requires that training and retraining be provided to workers, at no cost, on 1) the work assigned, and 2) safety and health matters, including hazards associated with their work, health risks, and measures to prevent and protect them from these risks.
3.2.3.3. The operating company shall develop systems to effectively communicate with and enable input from the workforce on matters relating to occupational health and safety.</t>
  </si>
  <si>
    <t>3.2.3.3. The operating company shall develop systems to effectively communicate with and enable input from the workforce on matters relating to occupational health and safety.
3.1.5.1. The operating company shall provide a grievance mechanism for workers (and their organizations, where they exist) to raise workplace concerns. The mechanism, at minimum:
a.  Shall involve an appropriate level of management and address concerns promptly, without any retribution, using an understandable and transparent process that provides timely feedback to those concerned. . .</t>
  </si>
  <si>
    <r>
      <t xml:space="preserve">Chapter 3.2–Occupational Health and Safety
Chapter 3.1–Fair Labor and Terms of Work
</t>
    </r>
    <r>
      <rPr>
        <sz val="11"/>
        <color theme="1"/>
        <rFont val="Calibri"/>
        <family val="2"/>
      </rPr>
      <t>https://responsiblemining.net/wp-content/uploads/2018/07/IRMA_STANDARD_v.1.0_FINAL_2018-1.pdf</t>
    </r>
    <r>
      <rPr>
        <b/>
        <sz val="11"/>
        <color theme="1"/>
        <rFont val="Calibri"/>
        <family val="2"/>
      </rPr>
      <t xml:space="preserve">
</t>
    </r>
  </si>
  <si>
    <t>3.2.4.1. The operating company shall implement measures to protect the safety and health of workers including:
. . . c. Providing workers who have suffered from an injury or illness at the workplace with first aid, and, if necessary, prompt transportation from the workplace and access to appropriate medical facilities. . .</t>
  </si>
  <si>
    <t>3.2.4.4. The operating company shall ensure that workers are provided with compensation for work-related injuries and illnesses as follows:
a. In countries where workers’ compensation is not provided through government schemes or a collective bargaining agreement:
i. The operating company shall compensate workers for work-related injuries or illnesses at a rate that, at minimum, covers medical expenses and wages during the recovery and rehabilitation period;
ii. If a worker is not able to return to work due to the severity of a work-related injury or illness, the operating company shall compensate for lost earnings until the worker qualifies for an adequate pension (i.e., 2/3 or more of the salary they would otherwise normally receive if healthy and working); or
iii. If an occupational illness manifests after a worker has retired, the operating company or its corporate owner shall, at minimum, compensate the worker for medical expenses, unless the operating company or its corporate owner can establish that the connected to the worker’s employment at the mining project.
b. In countries that do not provide for worker rehabilitation as part of their workers’ compensation schemes, the operating company shall ensure that workers have free or affordable access to rehabilitation programs to facilitate an expeditious return to work; and
c. Where a worker dies as a result of a work-related injury or disease, the operating company shall, at minimum, provide to spouses and dependent children benefits to cover funeral expenses and transportation of the worker’s body, if appropriate, as well as compensation that is equal to or greater than three months’ salary of the deceased worker.</t>
  </si>
  <si>
    <t>3.2.4.1. The operating company shall implement measures to protect the safety and health of workers including:
d. Providing, at no cost to workers, education and training/retraining programs and comprehensible instructions on the work assigned and on safety and health matters;
3.2.4.2. If the risk assessment process reveals unique occupational health and safety risks for certain groups of workers (e.g., pregnant women, children, HIV-positive, etc.) the operating company shall ensure that additional protective measures are taken, and trainings and health promotion programs are available to support the health and safety of those workers.</t>
  </si>
  <si>
    <t>3.2.2.4. The operating company shall develop, implement and systematically update a risk management plan that prioritizes measures to eliminate significant hazards, and outlines additional controls to effectively minimize negative consequences and protect workers and others from remaining hazards.</t>
  </si>
  <si>
    <t>IRMA requires a risk management plan (i.e., a document). It doesn't explicitly say that responsibilities are document, but rather than actions to be take are document.
3.2.2.4. The operating company shall develop, implement and systematically update a risk management plan that prioritizes measures to eliminate significant hazards, and outlines additional controls to effectively minimize negative consequences and protect workers and others from remaining hazards.</t>
  </si>
  <si>
    <t>As per above, workers rights related to OH&amp;S must be communicated to them.</t>
  </si>
  <si>
    <r>
      <t xml:space="preserve">No policy or public commitment is required, but we think we meet the intent of this indicator. Our approach was to focus on outcomes instead of commitments. So IRMA requires that companies "develop, implement and systematically update a risk management plan that </t>
    </r>
    <r>
      <rPr>
        <u/>
        <sz val="11"/>
        <color theme="1"/>
        <rFont val="Calibri"/>
        <family val="2"/>
      </rPr>
      <t>prioritizes measures to eliminate significant hazards</t>
    </r>
    <r>
      <rPr>
        <sz val="11"/>
        <color theme="1"/>
        <rFont val="Calibri"/>
        <family val="2"/>
      </rPr>
      <t>, and outlines additional controls to effectively minimize negative consequences and protect workers and others from remaining hazards" (3.2.2.4)</t>
    </r>
  </si>
  <si>
    <t>IRMA outlines minimum specific outcomes, so procedures for determining are less relevant in our system. We do not cover how compensation will be provided (e.g., in what form, when, etc.).</t>
  </si>
  <si>
    <t>IRMA only requires that performance data be shared with workers' representatives, not the public.
3.2.6.1. The operating company shall maintain accurate records of health and safety risk assessments; workplace monitoring and workers' health surveillance results; and data related to occupational injuries, diseases, accidents, fatalities and dangerous occurrences shall be collected by the company and submitted to competent authorities. This information, except for data protected for medical confidentiality reasons, shall be available to workers’ health and safety representatives.</t>
  </si>
  <si>
    <t>3.2.2.5. The operating company shall demonstrate that it has developed procedures and implemented measures to:
a. Ensure that the mine has electrical, mechanical and other equipment, including a communication system, to provide conditions for safe operation and a healthy working environment;
b. Ensure that the mine is commissioned, operated, maintained and decommissioned in such a way that workers can perform the work assigned to them without endangering their own safety and health or that of other persons;
c. Maintain the stability of the ground in areas where persons may have access in the context of their work;
d. If relevant, whenever practicable provide two exits from every underground workplace, each connected to separate means of egress to the surface;
e. If relevant, ensure adequate ventilation for all underground workings to which access is permitted;
f. Ensure a safe system of work and the protection of workers in zones susceptible to particular hazards;
g. Prevent, detect and combat accumulations of hazardous gases and dusts, and the start and spread of fires and explosions; and
h. Ensure that when there is potential high risk of harm to workers, operations are stopped and workers are evacuated to a safe location.</t>
  </si>
  <si>
    <t>3.2.4.3. The operating company shall provide workers with clean toilet, washing and locker facilities (commensurate with the number and gender of staff employed), potable drinking water, and where applicable, sanitary facilities for food storage and preparation. Any accommodations provided by the operating company shall be clean, safe, and meet the basic needs of the workers.</t>
  </si>
  <si>
    <t>See also 3.2.4.3, below.
3.2.4.1. The operating company shall implement measures to protect the safety and health of workers including:
. . .e. Providing adequate supervision and control on each shift; and
f. If relevant, establishing a system to identify and track at any time the probable locations of all persons who are underground.</t>
  </si>
  <si>
    <t>2.5.1.1. All operations related to the mining project shall have an emergency response plan conforming to the guidelines set forth in United Nations Environment Programme, Awareness and Preparedness for Emergencies at the Local Level (APELL) for Mining.</t>
  </si>
  <si>
    <t>2.5.2.1. The emergency response plan shall be developed in consultation with potentially affected communities and workers and/or workers’ representatives, and the operating company shall incorporate their input into the emergency response plan, and include their participation in emergency response planning exercises.
2.5.1.2. The operating company shall:
a. Conduct an exercise to test the plan, with key participants describing how they would respond to a variety of different emergency scenarios, at least every 12 to 24 months; and
b. Update the communications contacts of the emergency response plan at least annually.</t>
  </si>
  <si>
    <t>This is covered in 2.5.1.1, above</t>
  </si>
  <si>
    <t>The objective of Chapter 2.5 is:  To plan for and be prepared to respond effectively to industrial emergency situations that may affect offsite resources or communities, and minimize the likelihood of accidents, loss of life, injuries, and damage to property, environment, health and social well-being</t>
  </si>
  <si>
    <t>2.5.3.1. All operations related to the mining project shall be covered by a public liability accident insurance policy that provides financial insurance for unplanned accidental events.
2.5.3.2. The public liability accident insurance shall cover unplanned accidental events such as flood damage, landslides, subsidence, mine waste facility failures, major spills of process solutions, leaking tanks, and other potential accidents.
2.5.3.3. The accident insurance coverage shall remain in force for as long as the operating company, or any successor, has legal responsibility for the property.</t>
  </si>
  <si>
    <r>
      <rPr>
        <b/>
        <sz val="11"/>
        <color theme="1"/>
        <rFont val="Calibri"/>
        <family val="2"/>
      </rPr>
      <t>Chapter 2.5–Emergency Preparedness and Response</t>
    </r>
    <r>
      <rPr>
        <sz val="11"/>
        <color theme="1"/>
        <rFont val="Calibri"/>
        <family val="2"/>
      </rPr>
      <t xml:space="preserve">
</t>
    </r>
    <r>
      <rPr>
        <b/>
        <sz val="11"/>
        <color theme="1"/>
        <rFont val="Calibri"/>
        <family val="2"/>
      </rPr>
      <t>United Nations Environment Programme. 2001. Awareness and Preparedness for Emergencies at the Local Level (APELL) for Mining, (Technical Report 41).</t>
    </r>
    <r>
      <rPr>
        <sz val="11"/>
        <color theme="1"/>
        <rFont val="Calibri"/>
        <family val="2"/>
      </rPr>
      <t xml:space="preserve"> www.unep.fr/shared/publications/pdf/WEBx0055xPA-APELLminingEN.pdf 
</t>
    </r>
    <r>
      <rPr>
        <b/>
        <sz val="11"/>
        <color theme="1"/>
        <rFont val="Calibri"/>
        <family val="2"/>
      </rPr>
      <t>See Appendix 1 for Components of an emergency response plan.</t>
    </r>
    <r>
      <rPr>
        <sz val="11"/>
        <color theme="1"/>
        <rFont val="Calibri"/>
        <family val="2"/>
      </rPr>
      <t xml:space="preserve"> 
See also, http://apell.eecentre.org/Modules/GroupDetails/UploadFile/APELL_Handbook_2016_-_Publication.pdf</t>
    </r>
  </si>
  <si>
    <r>
      <t xml:space="preserve">Chapter 3.1–Fair Labor and Terms of Work
</t>
    </r>
    <r>
      <rPr>
        <sz val="11"/>
        <color theme="1"/>
        <rFont val="Calibri"/>
        <family val="2"/>
      </rPr>
      <t>https://responsiblemining.net/wp-content/uploads/2018/07/IRMA_STANDARD_v.1.0_FINAL_2018-1.pdf</t>
    </r>
    <r>
      <rPr>
        <b/>
        <sz val="11"/>
        <color theme="1"/>
        <rFont val="Calibri"/>
        <family val="2"/>
      </rPr>
      <t xml:space="preserve">
</t>
    </r>
  </si>
  <si>
    <t>1.1.4.1 requires that mines sites take actions to ensure that contractors are in compliance with the IRMA Standard.</t>
  </si>
  <si>
    <r>
      <rPr>
        <b/>
        <sz val="11"/>
        <color theme="1"/>
        <rFont val="Calibri"/>
        <family val="2"/>
      </rPr>
      <t>Chapter 1.3–Human Rights Due Diligence</t>
    </r>
    <r>
      <rPr>
        <sz val="11"/>
        <color theme="1"/>
        <rFont val="Calibri"/>
        <family val="2"/>
      </rPr>
      <t xml:space="preserve">
IRMA Guidance for requirement 1.3.1.1.  https://responsiblemining.net/wp-content/uploads/2019/12/IRMA_Standard-Guidance_Oct2019.pdf
8 ILO Conventions listed here:  https://www.ilo.org/global/standards/introduction-to-international-labour-standards/conventions-and-recommendations/lang--en/index.htm</t>
    </r>
  </si>
  <si>
    <t>IRMA doesn't explicitly require identification of hazardous work, but rather, provides examples of what that work includes.
3.1.7.2. Children (i.e., persons under the age of 18) shall not be hired to do hazardous work (e.g., working underground or where there may be exposure to hazardous substances).[103]
Footnote 103:  Examples of hazardous work activities include work (i) with exposure to physical, psychological, or sexual abuse; (ii) underground, underwater, working at heights, or in confined spaces; (iii) with dangerous machinery, equipment, or tools, or involving handling of heavy loads; (iv) in unhealthy environments exposing the worker to hazardous substances, agents, processes, temperatures, noise, or vibration damaging to health; or (v) under difficult conditions such as long hours, late night, or confinement by employer. (Source: IFC. 2012. Performance Standard 2. Footnote 12. https://www.ifc.org/wps/wcm/connect/2408320049a78e5db7f4f7a8c6a8312a/PS2_English_2012.pdf?MOD=AJPERES)</t>
  </si>
  <si>
    <t>3.1.3.1. The operating company shall base employment relationships on the principles of equal opportunity and fair treatment, and shall not discriminate or make employment decisions on the basis of personal characteristics unrelated to inherent job requirements.</t>
  </si>
  <si>
    <t>IRMA does not require a standalone policy related to child labor, but does require:
・ a policy to respect all internationally recognized human rights (Chapter 1.3, requirement 1.3.1.1). As per IRMA Guidance, internationally recognized human rights include the 8 ILO Core Labor Conventions, one of which prohibits the worst forms of child labor (convention 182).
・3.1.1.1. The operating company shall adopt and implement human resources policies and procedures applicable to the mining project that set out its approach to managing workers in a manner that is consistent with the requirements of this chapter [Chapter 3.1] and national (i.e., host country) law.</t>
  </si>
  <si>
    <t>IRMA does not require a standalone policy related to forced labor, but does require:
・ a policy to respect all internationally recognized human rights (Chapter 1.3, requirement 1.3.1.1). As per IRMA Guidance, internationally recognized human rights include the 8 ILO Core Labor Conventions, one of which prohibits the worst forms of child labor (convention 182).
・3.1.1.1. The operating company shall adopt and implement human resources policies and procedures applicable to the mining project that set out its approach to managing workers in a manner that is consistent with the requirements of this chapter [Chapter 3.1] and national (i.e., host country) law.</t>
  </si>
  <si>
    <t>3.1.1.1. The operating company shall adopt and implement human resources policies and procedures applicable to the mining project that set out its approach to managing workers in a manner that is consistent with the requirements of this chapter [Chapter 3.1] and national (i.e., host country) law.</t>
  </si>
  <si>
    <r>
      <t xml:space="preserve">3.1.1.1. The operating company shall adopt and implement human resources policies and procedures applicable to the mining project that set out its approach to managing workers in a manner that is consistent with the requirements of this chapter [Chapter 3.1] and national (i.e., host country) law.
3.1.7.4. When a child is legally performing non-hazardous work, the company shall assess and </t>
    </r>
    <r>
      <rPr>
        <u/>
        <sz val="11"/>
        <color theme="1"/>
        <rFont val="Calibri"/>
        <family val="2"/>
      </rPr>
      <t xml:space="preserve">minimize the risks </t>
    </r>
    <r>
      <rPr>
        <sz val="11"/>
        <color theme="1"/>
        <rFont val="Calibri"/>
        <family val="2"/>
      </rPr>
      <t xml:space="preserve">to their physical and mental health, and ensure that regular monitoring of the child’s health, working conditions and hours of work occurs by the national labor authority, or if that is not possible, by the company itself.
3.1.7.5. If the operating company discovers that a child under the minimum ages outlined in 3.1.7.2 or 3.1.7.3 is performing hazardous or non-hazardous work:
a. The </t>
    </r>
    <r>
      <rPr>
        <u/>
        <sz val="11"/>
        <color theme="1"/>
        <rFont val="Calibri"/>
        <family val="2"/>
      </rPr>
      <t>child shall be removed</t>
    </r>
    <r>
      <rPr>
        <sz val="11"/>
        <color theme="1"/>
        <rFont val="Calibri"/>
        <family val="2"/>
      </rPr>
      <t xml:space="preserve"> immediately from his or her job; and
b. </t>
    </r>
    <r>
      <rPr>
        <u/>
        <sz val="11"/>
        <color theme="1"/>
        <rFont val="Calibri"/>
        <family val="2"/>
      </rPr>
      <t>Remediation procedures shall be developed and implemented</t>
    </r>
    <r>
      <rPr>
        <sz val="11"/>
        <color theme="1"/>
        <rFont val="Calibri"/>
        <family val="2"/>
      </rPr>
      <t xml:space="preserve"> that provide the child with support in his or her transition to legal work or schooling, and that take into consideration the welfare of the child and the financial situation of the child’s family.</t>
    </r>
  </si>
  <si>
    <t>IRMA doesn't specifically mention procedures related to identifying and assessing the children engaged in hazardous work at the site, but has a general requirement that there be policies/procedures in place to support the requirements in Chapter 3.1.
3.1.1.1. The operating company shall adopt and implement human resources policies and procedures applicable to the mining project that set out its approach to managing workers in a manner that is consistent with the requirements of this chapter [Chapter 3.1] and national (i.e., host country) law.
IRMA does require that there be an assessment if children engaged in non-hazardous work, so that health risks associated with such employment be minimized.
3.1.7.4. When a child is legally performing non-hazardous work, the company shall assess and minimize the risks to their physical and mental health, and ensure that regular monitoring of the child’s health, working conditions and hours of work occurs by the national labor authority, or if that is not possible, by the company itself.</t>
  </si>
  <si>
    <r>
      <t xml:space="preserve">IRMA does not require a policy related to forced labor, but does require:
・ a policy to respect all internationally recognized human rights (Chapter 1.3, requirement 1.3.1.1). As per IRMA Guidance, internationally recognized human rights include the 8 ILO Core Labor Conventions, one of which is the abolition of forced labor (convention 105).
・3.1.1.1. The operating company shall adopt and implement human resources </t>
    </r>
    <r>
      <rPr>
        <u/>
        <sz val="11"/>
        <color theme="1"/>
        <rFont val="Calibri"/>
        <family val="2"/>
      </rPr>
      <t>policies</t>
    </r>
    <r>
      <rPr>
        <sz val="11"/>
        <color theme="1"/>
        <rFont val="Calibri"/>
        <family val="2"/>
      </rPr>
      <t xml:space="preserve"> and procedures applicable to the mining project that set out its approach to managing workers in a manner that is consistent with the requirements of this chapter [Chapter 3.1] and national (i.e., host country) law.</t>
    </r>
  </si>
  <si>
    <r>
      <t xml:space="preserve">IRMA does not require a policy related to non-discrimination, but does require:
・ a policy to respect all internationally recognized human rights (Chapter 1.3, requirement 1.3.1.1). As per IRMA Guidance, internationally recognized human rights include the 8 ILO Core Labor Conventions, one of which is the convention on discrimination (convention 111).
・3.1.1.1. The operating company shall adopt and implement human resources </t>
    </r>
    <r>
      <rPr>
        <u/>
        <sz val="11"/>
        <color theme="1"/>
        <rFont val="Calibri"/>
        <family val="2"/>
      </rPr>
      <t>policies</t>
    </r>
    <r>
      <rPr>
        <sz val="11"/>
        <color theme="1"/>
        <rFont val="Calibri"/>
        <family val="2"/>
      </rPr>
      <t xml:space="preserve"> and procedures applicable to the mining project that set out its approach to managing workers in a manner that is consistent with the requirements of this chapter [Chapter 3.1] and national (i.e., host country) law.
On migrant workers, 3.1.3.1 says:
3.1.3.1. The operating company shall base employment relationships on the principles of equal opportunity and fair treatment, and shall not discriminate or make employment decisions on the basis of personal characteristics unrelated to inherent job requirements.[96]
Footnote [96] Personal characteristics unrelated to inherent job requirements may include: gender, race, nationality, ethnicity, social and indigenous origin, religion or belief, disability, HIV status, age, sexual orientation, marital status, parental status, worker status (e.g., local vs. migrant workers, temporary versus permanent workers), political affiliation, union membership and veteran status.</t>
    </r>
  </si>
  <si>
    <t>IRMA doesn't specifically mention procedures related to non-discrimination, but has a general requirement that there be policies/procedures in place to support the requirements in Chapter 3.1.
3.1.1.1. The operating company shall adopt and implement human resources policies and procedures applicable to the mining project that set out its approach to managing workers in a manner that is consistent with the requirements of this chapter [Chapter 3.1] and national (i.e., host country) law.</t>
  </si>
  <si>
    <r>
      <t xml:space="preserve">IRMA does not require a standalone policy related to freedom of association, but does require:
・ a policy to respect all internationally recognized human rights (Chapter 1.3, requirement 1.3.1.1). As per IRMA Guidance, internationally recognized human rights include the 8 ILO Core Labor Conventions, one of which is the conventions on freedom of assocation (convention 87) and right to collective bargaining (convention 98).
・3.1.1.1. The operating company shall adopt and implement human resources </t>
    </r>
    <r>
      <rPr>
        <u/>
        <sz val="11"/>
        <color theme="1"/>
        <rFont val="Calibri"/>
        <family val="2"/>
      </rPr>
      <t>policies</t>
    </r>
    <r>
      <rPr>
        <sz val="11"/>
        <color theme="1"/>
        <rFont val="Calibri"/>
        <family val="2"/>
      </rPr>
      <t xml:space="preserve"> and procedures applicable to the mining project that set out its approach to managing workers in a manner that is consistent with the requirements of this chapter [Chapter 3.1] and national (i.e., host country) law.
IRMA doesn't require a policy related to non-interference, etc., but rather requires:
3.1.2.5. The operating company shall remain neutral in any legitimate unionizing or worker-organizing effort; shall not produce or distribute material meant to disparage legitimate trade unions; shall not establish or support a company union for the purpose of undermining legitimate worker representation; and shall not impose sanctions on workers’ organizations participating in a legal strike.
3.1.2.7. The operating company shall not discriminate or retaliate against workers who participate, or seek to participate, in legitimate workers’ organizations or in a legal strike.</t>
    </r>
  </si>
  <si>
    <t>3.1.2.2. Where national law substantially restricts workers’ organizations, the operating company shall not restrict workers from developing alternative mechanisms to express their grievances and protect their rights regarding working conditions and terms of employment. The operating company shall not seek to influence or control these mechanisms.</t>
  </si>
  <si>
    <t>3.1.2.3. The operating company shall engage with workers’ representatives and workers’ organizations and provide them with information needed for meaningful negotiation in a timely manner</t>
  </si>
  <si>
    <t>3.1.2.8. Where the operating company is a party to a collective bargaining agreement with a workers’ organization, the terms of the agreement shall be respected. Where such an agreement does not exist, or an agreement does not address specific requirements in this chapter, the operating company shall meet the relevant IRMA requirements.</t>
  </si>
  <si>
    <t xml:space="preserve">1.1.4.1 requires that mines sites take actions to ensure that contractors are in compliance with the IRMA Standard.
This includes:
3.1.9.1. The operating company shall pay wages to workers that meet or exceed the higher of applicable legal minimum wages, wages agreed through collective wage agreements, or a living wage.
</t>
  </si>
  <si>
    <t>3.1.2.4. Workers’ representatives shall have access to facilities needed to carry out their functions in the workplace. This includes access to designated non-work areas during organizing efforts for the purposes of communicating with workers, as well as accommodations for workers’ representatives at fly-in/fly-out or other remotely located mine sites, where relevant.</t>
  </si>
  <si>
    <t>IRMA does not have this specific requirement. IRMA does, however, require:
3.1.2.9. The operating company shall not make use of short-term contracts or other measures to undermine a collective bargaining agreement or worker organizing effort, or to avoid or reduce obligations to workers under applicable labor and social security laws and regulations.</t>
  </si>
  <si>
    <r>
      <t xml:space="preserve">IRMA does not require a standalone policy related to disciplinary practices, but does require:
・3.1.1.1. The operating company shall adopt and implement human resources </t>
    </r>
    <r>
      <rPr>
        <u/>
        <sz val="11"/>
        <color theme="1"/>
        <rFont val="Calibri"/>
        <family val="2"/>
      </rPr>
      <t>policies</t>
    </r>
    <r>
      <rPr>
        <sz val="11"/>
        <color theme="1"/>
        <rFont val="Calibri"/>
        <family val="2"/>
      </rPr>
      <t xml:space="preserve"> and </t>
    </r>
    <r>
      <rPr>
        <u/>
        <sz val="11"/>
        <color theme="1"/>
        <rFont val="Calibri"/>
        <family val="2"/>
      </rPr>
      <t>procedures</t>
    </r>
    <r>
      <rPr>
        <sz val="11"/>
        <color theme="1"/>
        <rFont val="Calibri"/>
        <family val="2"/>
      </rPr>
      <t xml:space="preserve"> applicable to the mining project that set out its approach to managing workers in a manner that is consistent with the requirements of this chapter [Chapter 3.1] and national (i.e., host country) law.</t>
    </r>
  </si>
  <si>
    <t>Although IRMA does not specifically require that proactive procedures be in place, there is a requirement that:
3.1.5.1. The operating company shall provide a grievance mechanism for workers (and their organizations, where they exist) to raise workplace concerns. The mechanism, at minimum:
a. Shall involve an appropriate level of management and address concerns promptly, without any retribution, using an understandable and transparent process that provides timely feedback to those concerned . . .</t>
  </si>
  <si>
    <t>3.1.5.3. The operating company shall maintain a record of grievances and the company’s actions taken to respond to and/or resolve the issues.</t>
  </si>
  <si>
    <t>3.1.5.2. The operating company shall inform the workers of the grievance mechanism at the time of recruitment and make it easily accessible to them.</t>
  </si>
  <si>
    <r>
      <t xml:space="preserve">3.1.5.1. . . a. Shall involve an appropriate level of management and </t>
    </r>
    <r>
      <rPr>
        <u/>
        <sz val="11"/>
        <color theme="1"/>
        <rFont val="Calibri"/>
        <family val="2"/>
      </rPr>
      <t>address concerns promptly</t>
    </r>
    <r>
      <rPr>
        <sz val="11"/>
        <color theme="1"/>
        <rFont val="Calibri"/>
        <family val="2"/>
      </rPr>
      <t xml:space="preserve">, without any retribution, using an understandable and transparent process that </t>
    </r>
    <r>
      <rPr>
        <u/>
        <sz val="11"/>
        <color theme="1"/>
        <rFont val="Calibri"/>
        <family val="2"/>
      </rPr>
      <t>provides timely feedback to those concerned</t>
    </r>
    <r>
      <rPr>
        <sz val="11"/>
        <color theme="1"/>
        <rFont val="Calibri"/>
        <family val="2"/>
      </rPr>
      <t>;
b. Shall allow for anonymous complaints to be raised and addressed;</t>
    </r>
  </si>
  <si>
    <r>
      <t xml:space="preserve">3.1.5.1. The operating company shall provide a grievance mechanism for workers (and their organizations, where they exist) to raise workplace concerns. The mechanism, at minimum:
a. Shall involve an appropriate level of management and address concerns promptly, </t>
    </r>
    <r>
      <rPr>
        <u/>
        <sz val="11"/>
        <color theme="1"/>
        <rFont val="Calibri"/>
        <family val="2"/>
      </rPr>
      <t>without any retribution</t>
    </r>
    <r>
      <rPr>
        <sz val="11"/>
        <color theme="1"/>
        <rFont val="Calibri"/>
        <family val="2"/>
      </rPr>
      <t xml:space="preserve">, using an understandable and transparent process that provides timely feedback to those concerned. 
b. Shall allow for </t>
    </r>
    <r>
      <rPr>
        <u/>
        <sz val="11"/>
        <color theme="1"/>
        <rFont val="Calibri"/>
        <family val="2"/>
      </rPr>
      <t>anonymous complaints</t>
    </r>
    <r>
      <rPr>
        <sz val="11"/>
        <color theme="1"/>
        <rFont val="Calibri"/>
        <family val="2"/>
      </rPr>
      <t xml:space="preserve"> to be raised and addressed;. . .
d.</t>
    </r>
    <r>
      <rPr>
        <u/>
        <sz val="11"/>
        <color theme="1"/>
        <rFont val="Calibri"/>
        <family val="2"/>
      </rPr>
      <t xml:space="preserve"> Shall not impede access to other judicial or administrative remedie</t>
    </r>
    <r>
      <rPr>
        <sz val="11"/>
        <color theme="1"/>
        <rFont val="Calibri"/>
        <family val="2"/>
      </rPr>
      <t>s that might be available under the law or through existing arbitration procedures, or substitute for grievance mechanisms provided through collective agreements.</t>
    </r>
  </si>
  <si>
    <t>3.1.9.3. All workers shall be provided with written and understandable information about wages (overtime rates, benefits, deductions and bonuses) before they enter employment, and for the pay period each time they are paid.</t>
  </si>
  <si>
    <t>3.1.9.1. The operating company shall pay wages to workers that meet or exceed the higher of applicable legal minimum wages, wages agreed through collective wage agreements, or a living wage.</t>
  </si>
  <si>
    <t>In IRMA, sites must demonstrate that they are in compliance with applicable laws and regulations (1.1.1.1).</t>
  </si>
  <si>
    <t xml:space="preserve">3.1.10.2. Where neither national law nor a collective bargaining agreement includes provisions for worker leave, the operating company shall, at minimum, provide:
a. An annual paid holiday of at least three working weeks per year, after the worker reaches one year of service; and
b. A maternity leave period of no less than 14 weeks. </t>
  </si>
  <si>
    <r>
      <t xml:space="preserve">Chapter 1.3–Human Rights Due Diligence
</t>
    </r>
    <r>
      <rPr>
        <sz val="11"/>
        <color theme="1"/>
        <rFont val="Calibri"/>
        <family val="2"/>
      </rPr>
      <t>https://responsiblemining.net/wp-content/uploads/2018/07/IRMA_STANDARD_v.1.0_FINAL_2018-1.pdf</t>
    </r>
  </si>
  <si>
    <r>
      <t xml:space="preserve">Ruggie, J. 2011. Guiding Principles on Business and Human Rights: Implementing the United Nations “Protect, Respect and Remedy” Framework. March 21, 2011. A/HRC/17/31.
 </t>
    </r>
    <r>
      <rPr>
        <sz val="11"/>
        <color theme="1"/>
        <rFont val="Calibri"/>
        <family val="2"/>
      </rPr>
      <t>www.ohchr.org/Documents/Issues/Business/A-HRC-17-31_AEV.pdf</t>
    </r>
  </si>
  <si>
    <t>1.3.4.1. The operating company shall monitor whether salient human rights risks and impacts are being effectively addressed. Monitoring shall include qualitative and quantitative indicators, and draw on feedback from internal and external sources, including affected rights holders.
1.3.4.2. External monitoring of an operating company’s human rights due diligence shall occur if the company’s due diligence efforts repeatedly fail to prevent, mitigate or remediate actual human rights impacts; or if its due diligence activities failed to prevent the company from unknowingly or unintentionally causing, contributing to or being linked to any serious human rights abuse.23 Additionally:
a. The company shall fund the external monitoring; and
b. The form of such monitoring, and selection of external monitors, shall be determined in collaboration with affected rights holders.</t>
  </si>
  <si>
    <t>1.3.5.1. The operating company or its corporate owner shall periodically report publicly on the effectiveness of its human rights due diligence activities. At minimum, reporting shall include the methods used to determine the salient human rights issues, a list of salient risks and impacts that were identified, and actions taken by the operating company to prevent, mitigate and/or remediate the human rights risks and impacts.
1.3.5.2. If relevant, the operating company shall publish a report on external monitoring findings and recommendations to improve the operating company’s human rights due diligence, and the operating company shall report to relevant stakeholders and rights holders on its plans to improve its due diligence activities as a result of external monitoring recommendations.
1.3.5.3. Public reporting referred to in 1.3.5.1 and 1.3.5.2 may exclude information that is politically sensitive, is confidential business information, or that may compromise safety or place any individual at risk of further victimization.</t>
  </si>
  <si>
    <t>3.5.3.1. The operating company shall develop and implement due diligence procedures to prevent the hiring of company security personnel and private security providers who have been convicted of or credibly implicated in the infringement of human rights, breaches of international humanitarian law or the use of excessive force.169
3.5.3.2. The operating company shall make a good faith effort to determine if public security personnel providing security to the mine have been convicted of or credibly implicated in the infringement of human rights, breaches of international humanitarian law or the use of excessive force.</t>
  </si>
  <si>
    <r>
      <t xml:space="preserve">Chapter 3.5–Security Arrangement
</t>
    </r>
    <r>
      <rPr>
        <sz val="11"/>
        <color theme="1"/>
        <rFont val="Calibri"/>
        <family val="2"/>
      </rPr>
      <t>https://responsiblemining.net/wp-content/uploads/2018/07/IRMA_STANDARD_v.1.0_FINAL_2018-1.pdf</t>
    </r>
  </si>
  <si>
    <t xml:space="preserve">3.4.2.2. When operating in a conflict-affected or high-risk area, the operating company shall:
b. Maintain documentation on: the quantity and dates of mineral extraction; quantity and dates of minerals obtained from other sources (e.g., from ASM); locations where minerals are consolidated, traded or processed; all mining-related taxes, fees, royalties or other payments made to governmental officials for the purposes of extraction, trade, transport and export of minerals; all taxes and other payments made to public or private security forces or other armed groups; identification of all actors in the upstream supply chain; and transportation routes.150 This information shall be made available to downstream purchasers and auditors and to any institutionalized mechanism, regional or global, with the mandate to collect and process information on minerals from conflict-affected and high-risk areas;151
3.4.2.1. When operating in or sourcing minerals from a conflict-affected or high-risk area, the operating company shall not knowingly or intentionally cause, contribute to or be linked to conflict or the infringement of human rights by any party, or knowingly provide direct or indirect support to non-state armed groups or their affiliates, public security forces, or private security forces who:
a. Illegally control mine sites, transportation routes and upstream actors in the supply chain;
b. Illegally tax or extort money or minerals at point of access to mine sites, along transportation routes or at points where minerals are traded; or
c. Illegally tax or extort intermediaries, export companies or international traders.
IRMA does not specifically require disengagement with other parties, but rather, as per UN Guiding Principles, requires that remediation depends on whether the company is causing, contributing to or is linked to the human rights impact (3.4.4.3. If risks to human rights are identified in the assessment, the operating company shall adhere to the requirements in IRMA Chapter 1.3).
</t>
  </si>
  <si>
    <t>1.2.1.1. The operating company shall undertake identification and analysis of the range of groups and individuals, including community members, rights holders and others (hereafter collectively referred to as “stakeholders”) who may be affected by or interested in the company’s mining-related activities</t>
  </si>
  <si>
    <t>1.2.1.3. The operating company shall consult with stakeholders to design engagement processes that are accessible, inclusive and culturally appropriate,9 and shall demonstrate that continuous efforts are taken to understand and remove barriers to engagement for affected stakeholders (especially women, marginalized and vulnerable groups).</t>
  </si>
  <si>
    <t>This is addressed in a number of different ways, and in different chapters:
1.2.1.4. The operating company shall demonstrate that efforts have been made to understand community dynamics. . .
1.2.2.3. The operating company shall collaborate with stakeholders, including representatives from affected communities. . . to provide. . . input to the company on issues of concern to stakeholders.
2.2.3.2. The operating company shall collaborate with indigenous peoples’ representatives and other relevant members of affected communities of indigenous peoples to:. . .b. Identify indigenous peoples’ rights and interests that may be affected by the proposed activities;
3.6.1.1. When a large-scale mining (LSM) operating company has identified the presence of artisanal and small-scale mining (ASM) entities on the LSM concession or in close proximity to LSM operations, the operating company shall carry out a scoping process to understand the legal, social and environmental context. . .</t>
  </si>
  <si>
    <r>
      <t xml:space="preserve">1.2.2.2. The operating company shall foster two-way dialogue and meaningful engagement with stakeholders by:. . .
d. </t>
    </r>
    <r>
      <rPr>
        <u/>
        <sz val="11"/>
        <color theme="1"/>
        <rFont val="Calibri"/>
        <family val="2"/>
      </rPr>
      <t>Soliciting feedback from stakeholders on issues relevant to them</t>
    </r>
    <r>
      <rPr>
        <sz val="11"/>
        <color theme="1"/>
        <rFont val="Calibri"/>
        <family val="2"/>
      </rPr>
      <t>; and
e. Providing stakeholders with feedback on how the company has taken their input into account.
1.2.2.3. The operating company shall collaborate with stakeholders, including representatives from affected communities, to design and form stakeholder engagement mechanism(s) (e.g., a permanent advisory committee, or committees dedicated to specific issues), to provide stakeholder oversight of the mining project’s environmental and social performance, and/or input to the company on issues of concern to stakeholders.
2.1.9.1. As part of the ESIA process, the operating company shall provide for timely and effective stakeholder and rights holder (hereafter collectively referred to as stakeholder) consultation, review and comment on:
a. The issues and impacts to be considered in the proposed scope of the ESIA (see 2.1.3);
b. Methodologies for the collection of environmental and social baseline data (see 2.1.4);
c. The findings of environmental and social studies relevant to the conclusions and recommendations of the ESIA (see 2.1.5.1.a and b);
d. Options and proposals to mitigate the potential impacts of the project (see 2.1.5.1.c);
e. Provisional conclusions and recommendations of the ESIA, prior to finalization (see 2.1.6.1); and
f. The final conclusions and recommendations of the ESIA (see 2.1.6.1).</t>
    </r>
  </si>
  <si>
    <t>1.2.2.2. The operating company shall foster two-way dialogue and meaningful engagement with stakeholders by:. . .
e. Providing stakeholders with feedback on how the company has taken their input into account.
1.2.2.6. The operating company shall document engagement processes, including, at minimum, names of participants, and input received from and company feedback provided to stakeholders.</t>
  </si>
  <si>
    <t>1.2.1.2. A stakeholder engagement plan scaled to the mining project’s risks and impacts and stage of development shall be developed, implemented and updated as necessary.
1.2.2.2. The operating company shall foster two-way dialogue and meaningful engagement with stakeholders by:10
a. Providing relevant information to stakeholders in a timely manner;
b. Including participation by site management and subject-matter experts when addressing concerns of significance to stakeholders;
c. Engaging in a manner that is respectful, and free from manipulation, interference, coercion or intimidation;
d. Soliciting feedback from stakeholders on issues relevant to them; and
e. Providing stakeholders with feedback on how the company has taken their input into account.</t>
  </si>
  <si>
    <t>1.4.2.1. The operating company shall consult with stakeholders on the design of culturally appropriate complaints and grievance procedures that address, at minimum:
a. The effectiveness criteria outlined in Principle 31 of the United Nations Guiding Principles on Business and Human Rights,28 which include the need for the mechanism to be: (a) Legitimate, (b) Accessible, (c) Predictable, (d) Equitable, (e) Transparent, (f) Rights-compatible, (g) A source of continuous learning, and (h) Based on engagement and dialogue;
b. How complaints and grievances will be filed, acknowledged, investigated, and resolved, including general timeframes for each phase;
c. How confidentiality of a complainant’s identity will be respected, if requested;
d. The ability to file anonymous complaints, if deemed necessary by stakeholders;
e. The provision of assistance for those who may face barriers to using the operational-level grievance mechanism, including women, children, and marginalized or vulnerable groups;
f. Options for recourse if an initial process does not result in satisfactory resolution or if the mechanism is inadequate or inappropriate for handling serious human rights grievances; and
g. How complaints and grievances and their resolutions will be tracked and recorded.</t>
  </si>
  <si>
    <t>1.4.5.1. The operating company shall take reasonable steps to inform all stakeholders of the existence of the operational-level complaints and grievance mechanism, its scope, and its procedures.</t>
  </si>
  <si>
    <r>
      <t xml:space="preserve">1.4.2.1. The operating company shall consult with stakeholders on the design of culturally appropriate complaints and grievance procedures that address, at minimum: . . .
a. The effectiveness criteria outlined in Principle 31 of the United Nations Guiding Principles on Business and Human Rights, which include the need for the mechanism to be:  (h) </t>
    </r>
    <r>
      <rPr>
        <u/>
        <sz val="11"/>
        <color theme="1"/>
        <rFont val="Calibri"/>
        <family val="2"/>
      </rPr>
      <t>Based on engagement and dialogue</t>
    </r>
    <r>
      <rPr>
        <sz val="11"/>
        <color theme="1"/>
        <rFont val="Calibri"/>
        <family val="2"/>
      </rPr>
      <t>;
b. How complaints and grievances will be filed, acknowledged, investigated, and resolved, including general timeframes for each phase. . .</t>
    </r>
  </si>
  <si>
    <t>1.3.3.3. Responding to actual human rights impacts related to the mining project: 
a. If the operating company determines that it has caused an actual human rights impact, the company shall:
i. Cease or change the activity responsible for the impact; and
ii. In a timely manner, develop mitigation strategies and remediation in collaboration with affected rights holders. If mutually acceptable remedies cannot be found through dialogue, the operating company shall attempt to reach agreement through an independent, third-party mediator or another means mutually acceptable to affected rights holders; . . .
d. The operating company shall cooperate with other legitimate processes such as judicial or State-based investigations or proceedings related to human rights impacts that the operating company caused, contributed to, or was directly linked to through its business relationships.</t>
  </si>
  <si>
    <t>1.4.4.2. The operating company shall monitor and evaluate the performance of the operational-level complaints and grievance mechanism over time to determine:
a. If changes need to be made to improve its effectiveness as per 1.4.2.1.a;
b. If changes in company activities can be implemented to prevent or mitigate similar grievances in the future; and
c. If outcomes and remedies provided through the mechanism accord with internationally recognized human rights.
1.4.4.3. Stakeholders shall be provided with clearly communicated opportunities to submit feedback on the performance of the complaints and grievance mechanism.</t>
  </si>
  <si>
    <t>2.3.3.6. In collaboration with the community, the operating company shall periodically monitor the effectiveness of any mechanisms or agreements developed to deliver community benefits, based on agreed upon indicators, and evaluate if changes need to be made to those mechanisms or agreements.</t>
  </si>
  <si>
    <t>2.3.3.1. The operating company, in collaboration with affected communities and other relevant stakeholders (including workers and local government), shall develop a participatory planning process to guide a company’s contributions to community development initiatives and benefits in affected communities.
2.3.3.4. Efforts shall be made to develop:
a. Local procurement opportunities;
b. Initiatives that benefit a broad spectrum of the community (e.g., women, men, children, youth, vulnerable and traditionally marginalized groups); and
c. Mechanisms that can be self-sustaining after mine closure (including the building of community capacity to oversee and sustain any projects or initiatives agreed upon through negotiations).
2.3.3.5. The planning process and any outcomes or decisions shall be documented and made publicly available</t>
  </si>
  <si>
    <t>2.2.2.2. New mines shall not be certified by IRMA unless they have obtained the free, prior and informed consent (FPIC) of potentially affected indigenous peoples. The circumstances for obtaining FPIC include situations where mining-related activities may affect indigenous peoples’ rights or interests, including those that may: impact on lands, territories and resources; require the physical relocation of people; cause disruption to traditional livelihoods; impact on critical cultural heritage; or involve the use of cultural heritage for commercial purposes.
2.2.2.3. For new and existing mines, the operating company shall obtain FPIC from indigenous peoples for proposed changes to mining-related activities that may result in new or increased impacts on indigenous peoples’ rights or interests.</t>
  </si>
  <si>
    <t>2.2.4.2. If the potentially affected indigenous peoples have an FPIC protocol in place or under development, the operating company shall abide by it unless changes are agreed to by the indigenous peoples’ group(s). Otherwise, the operating company shall jointly develop and document, in a manner agreed to by indigenous peoples’ representatives, the FPIC process or processes to be followed.
2.2.4.3. The operating company shall make information on the mutually-agreed FPIC processes publicly available, unless the indigenous peoples’ representatives have explicitly requested otherwise.</t>
  </si>
  <si>
    <t>3.7.1.2. Screening, assessment and the development of mitigation measures and procedures related to the management of cultural heritage shall include consultations with relevant stakeholders.</t>
  </si>
  <si>
    <t>3.7.5.1. Except under exceptional circumstances, the operating company shall not remove, significantly alter or damage critical cultural heritage. In exceptional circumstances when impacts on critical cultural heritage are unavoidable, the operating company shall:
a. Retain external experts to assist in the assessment and protection of critical cultural heritage, and use internationally recognized practices for the protection of cultural heritage;192 and
b. Collaborate with affected communities to negotiate measures to protect critical cultural heritage and provide equitable outcomes for affected communities, and document the mutually accepted negotiation process and outcomes. . .</t>
  </si>
  <si>
    <t>3.7.5.1.b. . . Where impacts may occur to the critical cultural heritage of indigenous peoples negotiation shall take place through the free, prior and informed consent process outlined in IRMA Chapter 2.2, unless otherwise specified by the indigenous peoples.
3.7.6.3. Where the operating company proposes to use indigenous peoples’ cultural heritage for commercial uses, negotiation shall take place through the free, prior and informed consent process outlined in IRMA Chapter 2.2, unless otherwise specified by the indigenous peoples.</t>
  </si>
  <si>
    <t>3.7.7.1. A cultural heritage management plan or its equivalent shall be developed that outlines the actions and mitigation measures to be implemented to protect cultural heritage.</t>
  </si>
  <si>
    <t>3.7.2.1. Prior to the development of a new mine, or when there are significant changes to mining-related activities, the operating company shall undertake a screening process to identify risks and potential impacts to replicable, non-replicable and critical cultural heritage from the proposed mining-related activities
3.7.2.2. If the screening indicates the potential for replicable, non-replicable or critical cultural heritage to be encountered during mining-related activities, the operating company shall assess the nature and scale of the potential impacts and propose mitigation measures to avoid, minimize, restore or compensate for adverse impacts. Mitigation measures shall be consistent with the requirements below (see criteria 3.7.3, 3.7.4, 3.7.5 and 3.7.6), based on the type of cultural heritage likely to be affected.
3.7.7.2. If a new or existing mines is in an area where cultural heritage is expected to be found, the operating company shall develop procedures for:
a. Managing chance finds, including, at minimum, a requirement that employees or contractors shall not further disturb any chance find until an evaluation by competent professionals is made and actions consistent with the requirements of this chapter are developed;
b. Managing potential impacts to cultural heritage from contractors and visitors;
c. Allowing continued access to cultural sites, subject to consultations with affected communities and overriding health, safety, and security considerations; and
d. If the mining project affects indigenous peoples’ cultural heritage, the operating company shall collaborate with indigenous peoples to determine procedures related to the sharing of information related to cultural heritage.</t>
  </si>
  <si>
    <t>2.4.1.1. If there is the potential that a new mine (including associated facilities) or the expansion of an existing mine or associated facilities may require land acquisition that could result in the involuntary resettlement (for the remainder of this chapter, referred to as resettlement) of people, the operating company shall undertake an assessment process to evaluate the potential direct and indirect risks and impacts related to the physical and/or economic displacement of people.
2.4.1.2. The assessment shall:
a. Be undertaken during the early stages of mining project planning;
b. Include identification of alternative mining project designs to avoid, and if that is not possible, minimize the displacement of people;
c. Identify and analyze the social, cultural, human rights, conflict, environmental and economic risks and impacts to displaced persons and host communities65 for each project design alternative, paying particular attention to potential impacts on women, children, the poor and vulnerable groups; and
d. Identify measures to prevent and mitigate risks and impacts, and estimate the costs of implementing the measures.
2.4.2.1. The operating company shall disclose relevant information and consult with potentially affected people and communities, including host communities, during:
a. The assessment of displacement and resettlement risks and impacts, including the consideration of alternative mining project designs to avoid or minimize resettlement;. . .</t>
  </si>
  <si>
    <t xml:space="preserve">2.4.6.1. In order to be certified by IRMA, if a new project will require the displacement of indigenous peoples the operating company shall obtain the free, prior and informed consent (FPIC) of affected indigenous communities before proceeding with the resettlement and mine development (as per IRMA Chapter 2.2).
</t>
  </si>
  <si>
    <t>2.4.7.3. Where resettlement is deemed to pose a risk of significant adverse social impacts the operating company:
a. Shall retain competent professionals to verify the operating company’s monitoring information and provide advice on additional steps needed to achieve compliance with the requirements of this chapter; and
b. Shall commission a completion audit that:
i. Occurs after the company deems that its RAP/LRP has been fully and successfully implemented;
iii. Is carried out by external resettlement experts;
iv. Includes, at a minimum, a review of the mitigation measures implemented by the operating company, a comparison of implementation outcomes against the requirements of this chapter, and a determination as to whether the commitments made in the RAP/LRP have been delivered and the monitoring process can therefore be terminated; and
v. Is made available to affected people and their advisors.</t>
  </si>
  <si>
    <r>
      <t xml:space="preserve">Chapter 1.1–Community and Stakeholder Engagement
</t>
    </r>
    <r>
      <rPr>
        <sz val="11"/>
        <color theme="1"/>
        <rFont val="Calibri"/>
        <family val="2"/>
      </rPr>
      <t>https://responsiblemining.net/wp-content/uploads/2018/07/IRMA_STANDARD_v.1.0_FINAL_2018-1.pdf</t>
    </r>
  </si>
  <si>
    <r>
      <t xml:space="preserve">Chapter 2.4–Resettlement
</t>
    </r>
    <r>
      <rPr>
        <sz val="11"/>
        <color theme="1"/>
        <rFont val="Calibri"/>
        <family val="2"/>
      </rPr>
      <t>https://responsiblemining.net/wp-content/uploads/2018/07/IRMA_STANDARD_v.1.0_FINAL_2018-1.pdf</t>
    </r>
  </si>
  <si>
    <r>
      <t xml:space="preserve">Chapter 2.4–Cultural Heritage
</t>
    </r>
    <r>
      <rPr>
        <sz val="11"/>
        <color theme="1"/>
        <rFont val="Calibri"/>
        <family val="2"/>
      </rPr>
      <t>https://responsiblemining.net/wp-content/uploads/2018/07/IRMA_STANDARD_v.1.0_FINAL_2018-1.pdf</t>
    </r>
  </si>
  <si>
    <r>
      <t xml:space="preserve">Chapter 2.2–Free, Prior and Informed Consent (FPIC)
</t>
    </r>
    <r>
      <rPr>
        <sz val="11"/>
        <color theme="1"/>
        <rFont val="Calibri"/>
        <family val="2"/>
      </rPr>
      <t>https://responsiblemining.net/wp-content/uploads/2018/07/IRMA_STANDARD_v.1.0_FINAL_2018-1.pdf</t>
    </r>
  </si>
  <si>
    <r>
      <t xml:space="preserve">Chapter 1.4–Complaints and Grievance Mechanism and Access to Remedy
</t>
    </r>
    <r>
      <rPr>
        <sz val="11"/>
        <color theme="1"/>
        <rFont val="Calibri"/>
        <family val="2"/>
      </rPr>
      <t>https://responsiblemining.net/wp-content/uploads/2018/07/IRMA_STANDARD_v.1.0_FINAL_2018-1.pdf</t>
    </r>
  </si>
  <si>
    <r>
      <t xml:space="preserve">See also </t>
    </r>
    <r>
      <rPr>
        <b/>
        <sz val="11"/>
        <color theme="1"/>
        <rFont val="Calibri"/>
        <family val="2"/>
      </rPr>
      <t>Chapter 2.1–Environmental and Social Impact Assessment and Management.</t>
    </r>
    <r>
      <rPr>
        <sz val="11"/>
        <color theme="1"/>
        <rFont val="Calibri"/>
        <family val="2"/>
      </rPr>
      <t xml:space="preserve">
https://responsiblemining.net/wp-content/uploads/2018/07/IRMA_STANDARD_v.1.0_FINAL_2018-1.pdf</t>
    </r>
  </si>
  <si>
    <t>4.5.1.1. The operating company or its corporate owner shall develop and maintain a greenhouse gas or equivalent policy that commits the company to: . . .
c. Setting meaningful and achievable targets for reductions in absolute greenhouse gas emissions at the mine site level or on a corporate-wide basis;. . .</t>
  </si>
  <si>
    <t>4.5.3.1. The greenhouse gas policy shall be underpinned by a plan that details the actions that will be taken to achieve the targets set out in the policy.</t>
  </si>
  <si>
    <t>4.5.4.1. The greenhouse gas policy shall be publicly available
4.5.4.2. On an annual basis, the operating company or its corporate owner shall:. . .b. Publicly report on mine-site-level or corporate-level greenhouse gas emissions, progress towards greenhouse gas reduction targets and efforts taken to reduce emissions.</t>
  </si>
  <si>
    <t>4.5.1.1. The operating company or its corporate owner shall develop and maintain a greenhouse gas or equivalent policy that commits the company to: . . . b. Identifying energy efficiency and greenhouse gas reduction opportunities across the mining project;</t>
  </si>
  <si>
    <t>4.5.3.2. The operating company shall demonstrate progress toward its greenhouse gas reduction targets.
4.5.3.3. The operating company shall demonstrate that it has investigated greenhouse gas reduction strategies, and shall document the results of its investigations.
4.5.1.1. The operating company or its corporate owner shall develop and maintain a greenhouse gas or equivalent policy that commits the company to: . . .d. Reviewing the policy at least every five years and revising as needed, such as if there are significant changes to mining-related activities, new technologies become available, or there are newly identified opportunities for reductions.</t>
  </si>
  <si>
    <t>As per IRMA Guidance "Quantification is required for Scope 1 and Scope 2
emissions. (See Note for 4.5.1.1)"</t>
  </si>
  <si>
    <t>IRMA Guidance for requirement 4.5.2.1.  https://responsiblemining.net/wp-content/uploads/2019/12/IRMA_Standard-Guidance_Oct2019.pdf</t>
  </si>
  <si>
    <t>4.5.3.3. The operating company shall demonstrate that it has investigated greenhouse gas reduction strategies, and shall document the results of its investigations.</t>
  </si>
  <si>
    <t>4.5.4.1. The greenhouse gas policy shall be publicly available.
4.5.4.2. On an annual basis, the operating company or its corporate owner shall:. . .b. Publicly report on mine-site-level or corporate-level greenhouse gas emissions, progress towards greenhouse gas reduction targets and efforts taken to reduce emissions.</t>
  </si>
  <si>
    <t>4.4.1.2. If screening identifies potential human receptors of noise from mining-related activities, then the operating company shall document baseline ambient noise levels at both the nearest and relevant offsite noise receptors.</t>
  </si>
  <si>
    <t>IRMA has a different approach. Rather than have companies set targets, IRMA sets out specific noise levels that must be met (4.4.2.1, 4.4.2.3, 4.4.2.4). Exceptions may be granted for cultural reasons (4.4.2.1) or if agreed by affected parties (4.4.2.5)
4.4.2.1. If screening or other credible information indicates that there are residential, institutional or educational noise receptors that could be affected by noise from mining-related activities, then the operating company shall demonstrate that mining-related noise does not exceed a maximum one-hour LAeq (dBA) of 55 dBA during the hours of 07:00 to 22:00 (i.e., day) and 45 dBA at other times (i.e., night) at the nearest offsite noise receptor. These hours may be adjusted if the operating company can justify that alternative hours are necessary and/or appropriate because of local, cultural or social norms.
4.4.2.3. If screening or other credible information indicates that there are only industrial or commercial receptors that may be affected by noise from mining-related activities, then noise measured at the mine boundary or nearest industrial or commercial receptor shall not exceed 70 dBA.
4.4.2.4. If screening or other credible information indicates that noise or vibration from blasting activities may impact human noise receptors, then blasting operations at mines shall be undertaken as follows:237
a. A maximum level for air blast overpressure of 115 dB (Lin Peak) shall be exceeded for no more than 5 % of blasts over a 12-month period;
b. Blasting shall only occur during the hours of 09:00 to 17:00 on traditionally normal working days; and
c. Ground vibration (peak particle velocity) shall neither exceed 5 mm/second on 9 out of 10 consecutive blasts, nor exceed 10 mm/second at any time.
4.4.2.5. Mines may undertake blasting outside of the time restraints in 4.4.2.4.b when the operating company can demonstrate one or more of the following:
a. There are no nearby human noise receptors that will be impacted by blasting noise or vibration;
b. Alternative hours are necessary and/or appropriate because of local, cultural or social norms; and/or
c. Potentially affected human receptors have given voluntary approval for the expanded blasting hours.</t>
  </si>
  <si>
    <t xml:space="preserve">4.4.2.6. If a credible, supported complaint is made to the operating company that noise or vibration is adversely impacting human noise receptors, then the operating company shall consult with affected stakeholders to develop mitigation strategies or other proposed actions to resolve the complaint. Where complaints are not resolved then other options, including noise monitoring and the implementation of additional mitigation measures, shall be considered.
4.4.2.7. All noise- and vibration-related complaints and their outcomes shall be documented.
4.4.3.1. When stakeholders make a noise-related complaint, the operating company shall provide relevant noise data and information to them. Otherwise, noise data and information shall be made available to stakeholders upon request.
</t>
  </si>
  <si>
    <t>As per row 8, IRMA has a different approach. Mines must work with affected parties to develop mitigation strategies. Because noise is a very personal experience, the effectiveness of any strategies will be determined through consultations with affected parties not third parties.</t>
  </si>
  <si>
    <r>
      <t xml:space="preserve">IRMA does not require mines to continually reduce noise and vibrations. If mines are within levels defined as acceptable </t>
    </r>
    <r>
      <rPr>
        <u/>
        <sz val="11"/>
        <color theme="1"/>
        <rFont val="Calibri"/>
        <family val="2"/>
      </rPr>
      <t>and</t>
    </r>
    <r>
      <rPr>
        <sz val="11"/>
        <color theme="1"/>
        <rFont val="Calibri"/>
        <family val="2"/>
      </rPr>
      <t xml:space="preserve"> there are no complaints we do not expect mines to invest in further reducing noise and vibrations.</t>
    </r>
  </si>
  <si>
    <t xml:space="preserve">See Row 7. If necessary, then companies will be expected to do whatever they need to do to reduce noise and vibrations to acceptable levels. </t>
  </si>
  <si>
    <t>IRMA does not require mines to continually reduce air emissions. If emissions are within limits defined as acceptable there is not need to continue to invest in reducing air emissions.</t>
  </si>
  <si>
    <t>4.3.1.1. The operating company shall carry out air quality screening to determine if there may be significant air quality impacts associated with the mining project and its operations.
4.3.1.2. During screening, or as part of a separate data gathering effort, the operating company shall establish the baseline air quality in the mining project area.
4.3.1.3. If screening or other credible information indicates that air emissions from mining-related activities may adversely impact human health, quality of life or the environment, the operating company shall undertake an assessment to predict and evaluate the significance of the potential impacts.
4.3.1.4. The assessment shall include the use of air quality modeling and monitoring consistent with widely accepted and documented methodologies to estimate the concentrations, transport and dispersion of mining-related air contaminants.224</t>
  </si>
  <si>
    <t>4.3.2.2. Air quality management strategies and plans shall be implemented and updated as necessary over the mine life.</t>
  </si>
  <si>
    <t>See Option 2, row 16. (4.3.4.2)</t>
  </si>
  <si>
    <r>
      <t xml:space="preserve">IRMA has two approaches for how mines limit air emissions:  Option 1). Meet IRMA-definied air quality standards,  (4.3.4.1 and 4.3.4.3) or 2) Meet host country air emissions and if risks remain then reduce emissions (4.3.4.2).
</t>
    </r>
    <r>
      <rPr>
        <b/>
        <sz val="11"/>
        <color theme="1"/>
        <rFont val="Calibri"/>
        <family val="2"/>
      </rPr>
      <t>OPTION 1:</t>
    </r>
    <r>
      <rPr>
        <sz val="11"/>
        <color theme="1"/>
        <rFont val="Calibri"/>
        <family val="2"/>
      </rPr>
      <t xml:space="preserve">
4.3.4.1. New mines and existing mines shall comply with the European Union’s Air Quality Standards225 (EU Standards) as amended to their latest form (see Table 4.3, below) at the boundaries of the mine site and transportation routes, and/or mitigate exceedances as follows:
a. If a mine is located in an airshed where baseline air quality conditions meet EU Standards, but emissions from mining-related activities cause an exceedance of one or more parameters, the operating company shall demonstrate that it is making incremental reductions in those emissions, and within five years demonstrate compliance with the EU Standards; or
b. If a mine is located in an airshed where baseline air quality is already degraded below EU Standards, the operating company shall demonstrate that emissions from mining-related activities do not exceed EU Standards, and make incremental improvements to the air quality in the airshed that are at least equivalent to the mining project’s emissions.
4.3.4.3. Dust deposition from mining-related activities shall not exceed 350 mg/m2/day, measured as an annual average.228 An exception to 4.3.4.3 may be made if demonstrating compliance is not reasonably possible through ordinary monitoring methods. In such cases the operating company shall utilize best available practices to minimize dust contamination.
</t>
    </r>
    <r>
      <rPr>
        <b/>
        <sz val="11"/>
        <color theme="1"/>
        <rFont val="Calibri"/>
        <family val="2"/>
      </rPr>
      <t xml:space="preserve">
OPTION 2:</t>
    </r>
    <r>
      <rPr>
        <sz val="11"/>
        <color theme="1"/>
        <rFont val="Calibri"/>
        <family val="2"/>
      </rPr>
      <t xml:space="preserve">
4.3.4.2. As an alternative to 4.3.4.1, the operating company may undertake a risk-based approach to protecting air quality as follows:
a. New and existing mines shall comply with host country air quality standards at a minimum, and where no host country standard exists mines shall demonstrate compliance with a credible international best practice standard;226
b. Where compliance is met for host country standards but the mine experiences a residual risk related to its air emissions,227 then more stringent international best practice standards shall apply;
c. Where compliance is met for international best practice standards and a mine still experiences a residual risk from its air emissions, then the mine shall set more stringent self-designed limits, and implement additional mitigation measures to meet those limits; and
d. For all air-emissions-related risks, the mine shall demonstrate that it is making incremental reductions in emissions, through a multi-year phased plan with defined timelines.</t>
    </r>
  </si>
  <si>
    <t xml:space="preserve">4.3.3.1. The operating company shall monitor and document ambient air quality and dust associated with the mining project by using personnel trained in air quality monitoring.
4.3.3.2. Ambient air quality and dust monitoring locations shall be situated around the mine site, related operations and transportation routes and the surrounding environment such that they provide a representative sampling of air quality sufficient to demonstrate compliance or non-compliance with the air quality and dust criteria in 4.3.4.3, and to detect air quality and dust impacts on affected communities and the environment. Where modeling is required (see 4.3.1.4) air monitoring locations shall be informed by the air quality modeling results.
</t>
  </si>
  <si>
    <t>4.1.2.1. The operating company shall:
a. Identify all materials, substances and wastes (other than mine wastes) associated with the mining project that have the potential to cause impacts on human health, safety, the environment or communities; and
b. Document and implement procedures for the safe transport, handling, storage and disposal of those materials, substances and wastes.
4.7.2.1. In addition to the requirements of the Cyanide Code, the following design criteria shall be met:
a. Impermeable secondary containment for cyanide unloading, storage, mixing and process tanks shall be sized to hold a volume at least 110% of the largest tank within the containment and any piping draining back to the tank, and with additional capacity for the design storm event; and
b. Pipelines containing process water or process solution shall utilize secondary containment in combination with audible alarms, interlock systems, and/or sumps as spill control measures.</t>
  </si>
  <si>
    <t>4.1.5.1. Mine waste facility design and mitigation of identified risks shall be consistent with best available technologies (BAT) and best available/applicable practices (BAP).
4.1.5.2. Mitigation of chemical risks related to mine waste facilities shall align with the mitigation hierarchy as follows:
a. Priority shall be given to source control measures to prevent generation of contaminants;
b. Where source control measures are not practicable or effective, migration control measures shall be implemented to prevent or minimize the movement of contaminants to where they can cause harm; and
c. If necessary, MIW shall be captured and treated to remove contaminants before water is returned to the environment or used for other purposes.
4.1.5.3. For high-consequence-rated mine waste facilities, a critical controls framework shall be developed that aligns with a generally accepted industry framework, such as, for example, the process outlined in Mining Association of Canada’s Tailings Management Guide.
4.1.5.4. Mine waste management strategies shall be developed in an interdisciplinary and interdepartmental manner and be informed by site-specific characteristics, modeling and other relevant information.
4.1.5.5. The operating company shall develop an Operation, Maintenance and Surveillance (OMS) manual (or its equivalent) aligned with the performance objectives, risk management strategies, critical controls and closure plan for the facility, that includes:
a. An operations plan that documents practices that will be used to transport and contain wastes, and, if applicable, effluents, residues and process waters, including the recycling of process waters;206
b. A documented maintenance program that includes routine, predictive and event-driven maintenance to ensure that all relevant parameters (e.g., all civil, mechanical, electrical and instrumentation components of a mine waste facility) are maintained in accordance with performance criteria, company standards, host country law and sound operating practices;
c. A surveillance program that addresses surveillance needs associated with the risk management plan and critical controls management, and includes inspection and monitoring of the operation, physical and chemical integrity and stability, and safety of mine waste facilities, and a qualitative and quantitative comparison of actual to expected behavior of each facility;
d. Documentation of facility-specific performance measures as indicators of effectiveness of mine waste management actions; and
e. Documentation of risk controls and critical controls (see also 4.1.5.3), associated performance criteria and indicators, and descriptions of pre-defined actions to be taken if performance criteria are not met or control is lost.</t>
  </si>
  <si>
    <t>4.1.8.1. At the present time, mine sites using riverine, submarine and lake disposal of mine waste materials will not be certified by IRMA.</t>
  </si>
  <si>
    <t>4.1.5.2. Mitigation of chemical risks related to mine waste facilities shall align with the mitigation hierarchy as follows:
a. Priority shall be given to source control measures to prevent generation of contaminants;
b. Where source control measures are not practicable or effective, migration control measures shall be implemented to prevent or minimize the movement of contaminants to where they can cause harm; and
c. If necessary, MIW shall be captured and treated to remove contaminants before water is returned to the environment or used for other purposes.
4.1.5.5. The operating company shall develop an Operation, Maintenance and Surveillance (OMS) manual (or its equivalent) aligned with the performance objectives, risk management strategies, critical controls and closure plan for the facility, that includes:
a. An operations plan that documents practices that will be used to transport and contain wastes, and, if applicable, effluents, residues and process waters, including the recycling of process waters;
. . .
d. Documentation of facility-specific performance measures as indicators of effectiveness of mine waste management actions; and
e. Documentation of risk controls and critical controls (see also 4.1.5.3), associated performance criteria and indicators, and descriptions of pre-defined actions to be taken if performance criteria are not met or control is lost.</t>
  </si>
  <si>
    <t>4.1.5.8. The operating company shall implement an annual management review to facilitate continual improvement of tailings storage facilities and all other mine waste facilities where the potential exists for contamination or catastrophic failure that could impact human health, safety, the environment or communities. The review shall:
a. Align with the steps outlined in the Mining Association of Canada’s Tailings Management Protocol207 or a similar framework; and
b. Be documented, and the results reported to an accountable executive officer.
4.1.6.1. The siting and design or re-design of tailings storage facilities and other relevant mine waste facilities, and the selection and modification of strategies to manage chemical and physical risks associated with those facilities shall be informed by independent reviews throughout the mine life cycle.
4.1.6.2. Reviews shall be carried out by independent review bodies, which may be composed of a single reviewer or several individuals. At high-risk mine waste facilities a panel of three or more subject matter experts shall comprise the independent review body.
4.1.6.3. Independent reviewers shall be objective, third-party, competent professionals.
4.1.6.4. Independent review bodies shall report to the operation’s general manager and an accountable executive officer of the operating company or its corporate owner.
4.1.6.5. The operating company shall develop and implement an action plan in response to commentary, advice or recommendations from an independent review, document a rationale for any advice or recommendations that will not be implemented, and track progress of the plan’s implementation. All of this information shall be made available to IRMA auditors.210</t>
  </si>
  <si>
    <t>4.1.3.1. The operating company shall identify all existing and/or proposed mine waste facilities that have the potential to be associated with waste discharges or incidents, including catastrophic failures, that could lead to impacts on human health, safety, the environment or communities.
4.1.3.2. The operating company shall perform a detailed characterization for each mine waste facility that has associated chemical risks. Characterization shall include:197
a. A detailed description of the facility that includes geology, hydrogeology and hydrology, climate change projections, and all potential sources of mining impacted water (MIW). . .
4.1.3.3. The operating company shall identify the potential physical risks related to tailings storage facilities and all other mine waste facilities where the potential exists for catastrophic failure resulting in impacts on human health, safety, the environment or communities. Evaluations shall be informed by the following:. . .
4.1.5.5. The operating company shall develop an Operation, Maintenance and Surveillance (OMS) manual (or its equivalent) aligned with the performance objectives, risk management strategies, critical controls and closure plan for the facility, that includes:
b. A documented maintenance program that includes routine, predictive and event-driven maintenance to ensure that all relevant parameters (e.g., all civil, mechanical, electrical and instrumentation components of a mine waste facility) are maintained in accordance with performance criteria, company standards, host country law and sound operating practices;
c. A surveillance program that addresses surveillance needs associated with the risk management plan and critical controls management, and includes inspection and monitoring of the operation, physical and chemical integrity and stability, and safety of mine waste facilities, and a qualitative and quantitative comparison of actual to expected behavior of each facility. . .</t>
  </si>
  <si>
    <t>It is rare that tailings and waste rock are moved off-site due to the expense of moving the enormous mass of material. However, if the site did move these waste materials off site, then all requirements in IRMA Chapter 4.1 would apply (i.e., risk assessment, development of mitigation strategies, monitoring, etc.).</t>
  </si>
  <si>
    <t>As mentioned above, it is rare that "residues" (i.e., tailings) would be transported offsite. However, if hazardous wastes are produced and transported then 4.1.2.1 applies:
4.1.2.1. The operating company shall:
a. Identify all materials, substances and wastes (other than mine wastes) associated with the mining project that have the potential to cause impacts on human health, safety, the environment or communities; and
b. Document and implement procedures for the safe transport, handling, storage and disposal of those materials, substances and wastes.</t>
  </si>
  <si>
    <r>
      <t xml:space="preserve">Chapter 4.1–Waste and Materials Management
</t>
    </r>
    <r>
      <rPr>
        <sz val="11"/>
        <color theme="1"/>
        <rFont val="Calibri"/>
        <family val="2"/>
      </rPr>
      <t>https://responsiblemining.net/wp-content/uploads/2018/07/IRMA_STANDARD_v.1.0_FINAL_2018-1.pdf</t>
    </r>
  </si>
  <si>
    <r>
      <t xml:space="preserve">Chapter 4.3–Air Quality
</t>
    </r>
    <r>
      <rPr>
        <sz val="11"/>
        <color theme="1"/>
        <rFont val="Calibri"/>
        <family val="2"/>
      </rPr>
      <t>https://responsiblemining.net/wp-content/uploads/2018/07/IRMA_STANDARD_v.1.0_FINAL_2018-1.pdf</t>
    </r>
  </si>
  <si>
    <r>
      <t xml:space="preserve">Chapter 4.4–Noise and Vibration
</t>
    </r>
    <r>
      <rPr>
        <sz val="11"/>
        <color theme="1"/>
        <rFont val="Calibri"/>
        <family val="2"/>
      </rPr>
      <t>https://responsiblemining.net/wp-content/uploads/2018/07/IRMA_STANDARD_v.1.0_FINAL_2018-1.pdf</t>
    </r>
  </si>
  <si>
    <r>
      <t xml:space="preserve">Chapter 4.5–Greenhouse Gas Emissions
</t>
    </r>
    <r>
      <rPr>
        <sz val="11"/>
        <color theme="1"/>
        <rFont val="Calibri"/>
        <family val="2"/>
      </rPr>
      <t>https://responsiblemining.net/wp-content/uploads/2018/07/IRMA_STANDARD_v.1.0_FINAL_2018-1.pdf</t>
    </r>
  </si>
  <si>
    <r>
      <t xml:space="preserve">Chapter 3.3–Community Health and Safety
Chapter 2.2–Obtaining Community Support and Delivering Benefits
</t>
    </r>
    <r>
      <rPr>
        <sz val="11"/>
        <color theme="1"/>
        <rFont val="Calibri"/>
        <family val="2"/>
      </rPr>
      <t>https://responsiblemining.net/wp-content/uploads/2018/07/IRMA_STANDARD_v.1.0_FINAL_2018-1.pdf</t>
    </r>
  </si>
  <si>
    <t>4.2.1.3. The operating company shall conduct its own research and collaborate with relevant stakeholders to identify and address shared water challenges and opportunities at the local and regional levels, and shall take steps to contribute positively to local and regional water stewardship outcomes.</t>
  </si>
  <si>
    <t>4.2.2.1. The operating company shall gather baseline or background data to reliably determine:216
a. The seasonal and temporal variability in:
i. The physical, chemical and biological conditions of surface waters, natural seeps/springs and groundwaters that may be affected by the mining project;
ii. Water quantity (i.e., flows and levels of surface waters, natural seeps/springs and groundwaters) that may be affected by the mining project;217 and b. Sources of contamination and changes in water quantity or quality that are unrelated to the mining project.
4.2.2.2. The operating company shall carry out a scoping process that includes collaboration with relevant stakeholders to identify potentially significant impacts that the mining project may have on water quantity and quality, and current and potential future water uses. The scoping process shall include evaluation of:
a. The mining-related chemicals, wastes, facilities and activities that may pose a risk to water quality;218 and
b. The mine’s use of water, and any mining activities that may affect water quantity.</t>
  </si>
  <si>
    <t xml:space="preserve">4.2.1.1. The operating company shall identify water users, water rights holders and other stakeholders that may potentially affect or be affected by its mine water management practices.
4.2.1.2. The operating company shall conduct its own research and collaborate with relevant stakeholders to identify current and potential future uses of water at the local and regional level that may be affected by the mine’s water management practices.
4.2.1.3. The operating company shall conduct its own research and collaborate with relevant stakeholders to identify and address shared water challenges and opportunities at the local and regional levels, and shall take steps to contribute positively to local and regional water stewardship outcomes.
</t>
  </si>
  <si>
    <t>4.2.2.3. Where potential significant impacts on water quantity or quality, or current and future water uses have been identified, the operating company shall carry out the following additional analyses to further predict and quantify the potential impacts:
a. Development of a conceptual site model (CSM) to estimate the potential for mine-related contamination to affect water resources;
b. Development of a numeric mine site water balance model to predict impacts that might occur at different surface water flow/groundwater level conditions (e.g., low, average and high flows/levels);
c. If relevant, development of other numerical models (e.g., hydrogeochemical/hydrogeological) to further predict or quantify potential mining-related impacts on water resources; and
d. Prediction of whether water treatment will be required to mitigate impacts on water quality during operations and mine closure/post-closure.</t>
  </si>
  <si>
    <t>IRMA doesn't require this, but this information would be part of the monitoring program.</t>
  </si>
  <si>
    <t>4.2.4.1. The operating company shall develop and document a program to monitor changes in water quantity and quality. As part of the program the operating company shall:
a. Establish a sufficient number of monitoring locations at appropriate sites to provide reliable data on changes to water quantity and the physical, chemical and biological conditions of surface waters, natural springs/seeps and groundwater (hereafter referred to as water characteristics);
b. Sample on a frequent enough basis to account for seasonal fluctuations, storm events and extreme events that may cause changes in water characteristics;
c. Establish trigger levels and/or other indicators to provide early warning of negative changes in water characteristics;
d. Sample the quality and record the quantity of mine-affected waters destined for re-use by non-mining entities;
e. Use credible methods and appropriate equipment to reliably detect changes in water characteristics; and
f. Use accredited laboratories capable of detecting contaminants at levels below the values in the IRMA Water Quality Criteria by End-Use Tables.
4.2.4.2. Samples shall be analyzed for all parameters that have a reasonable potential to adversely affect identified current and future water uses. Where baseline or background monitoring, source characterization,221 modeling, and other site-specific information indicate no reasonable potential for a parameter to exceed the baseline/background values or numeric criteria in the IRMA Water Quality Criteria by End-Use Tables (depending on the approach used in 4.2.3.3), those parameters need not be measured on a regular basis.</t>
  </si>
  <si>
    <t>4.2.2.2. The operating company shall carry out a scoping process that includes collaboration with relevant stakeholders to identify potentially significant impacts that the mining project may have on water quantity and quality, and current and potential future water uses. The scoping process shall include evaluation of:
a. The mining-related chemicals, wastes, facilities and activities that may pose a risk to water quality;218 and
b. The mine’s use of water, and any mining activities that may affect water quantity.
4.2.2.3. Where potential significant impacts on water quantity or quality, or current and future water uses have been identified, the operating company shall carry out the following additional analyses to further predict and quantify the potential impacts:
a. Development of a conceptual site model (CSM) to estimate the potential for mine-related contamination to affect water resources;
b. Development of a numeric mine site water balance model to predict impacts that might occur at different surface water flow/groundwater level conditions (e.g., low, average and high flows/levels);
c. If relevant, development of other numerical models (e.g., hydrogeochemical/hydrogeological) to further predict or quantify potential mining-related impacts on water resources; and
d. Prediction of whether water treatment will be required to mitigate impacts on water quality during operations and mine closure/post-closure.
4.2.2.4. Use of predictive tools and models shall be consistent with current industry best practices, and shall be continually revised and updated over the life of the mine as operational monitoring and other relevant data are collected.</t>
  </si>
  <si>
    <t>4.2.4.5. Annually or more frequently if necessary (e.g., due to changes in operational or environmental factors) the operating company shall review and evaluate the effectiveness of adaptive management actions, and, as necessary, revise the plan to improve water management outcomes.</t>
  </si>
  <si>
    <t>4.2.3.1. The operating company, in collaboration with relevant stakeholders, shall evaluate options to mitigate predicted significant adverse impacts on water quantity, water quality and current and potential future water uses that may be affected by the mine’s water management practices. Options shall be evaluated in a manner that aligns with the mitigation hierarchy.
4.2.4.4. The operating company shall develop and implement an adaptive management plan for water that:
a. Outlines planned actions to mitigate predicted impacts on current and future uses of water and natural resources from changes in surface water and groundwater quality and quantity related to the mining project; and
b. Specifies adaptive management actions that will occur if certain outcomes (e.g., specific impacts), indicators, thresholds or trigger levels are reached, and timelines for their completion.
4.2.4.6. Community stakeholders shall be provided with the opportunity to review adaptive management plans and participate in revising the plans.
4.2.1.3. The operating company shall conduct its own research and collaborate with relevant stakeholders to identify and address shared water challenges and opportunities at the local and regional levels, and shall take steps to contribute positively to local and regional water stewardship outcomes.</t>
  </si>
  <si>
    <t>4.2.2.1. The operating company shall gather baseline or background data to reliably determine: . . .
b. Sources of contamination and changes in water quantity or quality that are unrelated to the mining project.
4.2.1.3. The operating company shall conduct its own research and collaborate with relevant stakeholders to identify and address shared water challenges and opportunities at the local and regional levels, and shall take steps to contribute positively to local and regional water stewardship outcomes.</t>
  </si>
  <si>
    <r>
      <t xml:space="preserve">Chapter 4.2–Water Management
</t>
    </r>
    <r>
      <rPr>
        <sz val="11"/>
        <color theme="1"/>
        <rFont val="Calibri"/>
        <family val="2"/>
      </rPr>
      <t>https://responsiblemining.net/wp-content/uploads/2018/07/IRMA_STANDARD_v.1.0_FINAL_2018-1.pdf</t>
    </r>
  </si>
  <si>
    <t>4.6.1.1. Biodiversity, ecosystem services and protected areas screening, assessment, management planning, implementation of mitigation measures, and monitoring shall be carried out and documented by competent professionals using appropriate methodologies.
4.6.6.4. The findings of monitoring programs shall be subject to independent review.</t>
  </si>
  <si>
    <t>IRMA's approach is different.  We do not differentiate between natural or critical habitat. 
4.6.4.1. Mitigation measures for new mines shall:
a. Follow the mitigation hierarchy of:
i. Prioritizing the avoidance of impacts on important biodiversity values and priority ecosystem services and the ecological processes and habitats necessary to support them;
ii. Where impacts are not avoidable, minimizing impacts to the extent possible;
iii. Restoring biodiversity, ecosystem services and the ecological processes and habitats that support them; and
iv. As a last resort, offsetting the residual impacts.
b. Prioritize avoidance of impacts on important biodiversity values and priority ecosystem services early in the project development process;
c. Be designed and implemented to deliver at least no net loss, and preferably a net gain in important biodiversity values, and the ecological processes that support those values, on an appropriate geographic scale and in a manner that will be self-sustaining after mine closure.
4.6.4.2. At existing mines:
a. Where past adverse impacts on important biodiversity values and priority ecosystem services have been identified, the operating company shall design and implement onsite restoration strategies, and also, through consultation with stakeholders, design and implement additional conservation actions to support the enhancement of important biodiversity values and/or priority ecosystem services on an appropriate geographic scale; and
b. If there is the potential for new impacts on important biodiversity values or priority ecosystem services (e.g., as a result of mine expansions, etc.), the operating company shall follow the mitigation hierarchy, prioritizing the avoidance of impacts on important biodiversity values or priority ecosystem services, but where residual impacts remain, shall apply offsets commensurate to the scale of the additional (new) impacts.</t>
  </si>
  <si>
    <t>4.6.5.3. IRMA will not certify new mines that are developed in or that adversely affect the following protected areas:
• World Heritage Sites, and areas on a State Party’s official Tentative List for World Heritage Site Inscription;
• IUCN protected area management categories I-III;
• Core areas of UNESCO biosphere reserves.
4.6.5.4. An existing mine located entirely or partially in a protected area listed in 4.6.5.3 shall demonstrate that:
a. The mine was developed prior to the area’s official designation;
b. Management plans have been developed and are being implemented to ensure that activities during the remaining mine life cycle will not permanently and materially damage the integrity of the special values for which the area was designated or recognized; and
c. The operating company collaborates with relevant management authorities to integrate the mine’s management strategies into the protected area’s management plan.</t>
  </si>
  <si>
    <r>
      <t xml:space="preserve">Chapter 4.6–Biodiversity, Ecosystem Services and Protected Areas
</t>
    </r>
    <r>
      <rPr>
        <sz val="11"/>
        <color theme="1"/>
        <rFont val="Calibri"/>
        <family val="2"/>
      </rPr>
      <t>https://responsiblemining.net/wp-content/uploads/2018/07/IRMA_STANDARD_v.1.0_FINAL_2018-1.pdf</t>
    </r>
  </si>
  <si>
    <r>
      <t xml:space="preserve">Chapter 2.6–Planning and Financing Reclamation and Closure
</t>
    </r>
    <r>
      <rPr>
        <sz val="11"/>
        <color theme="1"/>
        <rFont val="Calibri"/>
        <family val="2"/>
      </rPr>
      <t>https://responsiblemining.net/wp-content/uploads/2018/07/IRMA_STANDARD_v.1.0_FINAL_2018-1.pdf</t>
    </r>
  </si>
  <si>
    <t>2.6.2.2. At a minimum, the reclamation and closure plan shall contain:  h. Interim operations and maintenance, including process water management, water treatment, and mine site and waste site geotechnical stabilization;
2.6.2.3. The reclamation and closure plan shall include a detailed determination of the estimated costs of reclamation and closure, and post-closure, based on the assumption that reclamation and closure will be completed by a third party, using costs associated with the reclamation and closure plan as implemented by a regulatory agency. These costs shall include, at minimum:. . .
g. Holding costs that would be incurred by a regulatory agency if the operating company were to declare bankruptcy. These costs shall be calculated based on the assumption that there would be a two-year period before final reclamation activities would begin, and shall include costs related to:
i. Interim process water and site management; and
ii. Short-term water treatment;</t>
  </si>
  <si>
    <t>2.6.2.4. The operating company shall review and update the reclamation and closure plan and/or financial assurance when there is a significant change to the mine plan, but at least every 5 years,80 and at the request of stakeholders provide them with an interim reclamation progress report.
2.6.2.6. The most recent version of the reclamation and closure plan, including the results of all reclamation and closure plan updates, shall be publicly available or available to stakeholders upon request.
2.6.4.4. The results of all approved financial surety reviews, with the exception of confidential business information, shall be made available to stakeholders upon request.</t>
  </si>
  <si>
    <t>2.6.2.4. The operating company shall review and update the reclamation and closure plan and/or financial assurance when there is a significant change to the mine plan, but at least every 5 years. . .</t>
  </si>
  <si>
    <r>
      <t xml:space="preserve">Chapter 3.1–Fair Labor and Terms of Work
Chapter 3.3–Community Health and Safety
</t>
    </r>
    <r>
      <rPr>
        <sz val="11"/>
        <color theme="1"/>
        <rFont val="Calibri"/>
        <family val="2"/>
      </rPr>
      <t>https://responsiblemining.net/wp-content/uploads/2018/07/IRMA_STANDARD_v.1.0_FINAL_2018-1.pdf</t>
    </r>
  </si>
  <si>
    <t>When operating in a conflict-affected or high-risk area, companies are required to carry out an assessment to determine if "the company’s activities may lead to the direct or indirect infringement of human rights, support of armed groups or otherwise contribute to conflict" (3.4.3.1). (Potential support of armed groups could include bribery, corruption or coerced monetary payments, transfer of equipment, etc.)</t>
  </si>
  <si>
    <t>Not specific to worker competence, but IRMA requires that the company "maintain records and documentation sufficient to authenticate and demonstrate compliance and/or non-compliance with host country laws and the IRMA Standard." (1.1.5.1). 
So, with respect to any of the IRMA requirements listed above, documentation would be expected.</t>
  </si>
  <si>
    <t>Does it mean that processes and activities are carried out in accordance with legal requirements - or in other words, that the site is obeying the law?  If so, then 1.1.1.1 applies:
1.1.1.1. The operating company shall comply with all applicable host country laws in relation to the mining project.</t>
  </si>
  <si>
    <t>There is no IRMA requirement for this, but mines would be expected to provide this data to auditors in order to demonstrate they are meeting the principles of equal opportunity and fair treatment: 
3.1.3.1. The operating company shall base employment relationships [95] on the principles of equal opportunity and fair treatment, and shall not discriminate or make employment decisions on the basis of personal characteristics unrelated to inherent job requirements. 
Footnote [95] makes it clear that employment relationships requiring fair treatment include compensation.</t>
  </si>
  <si>
    <t>Initiative for Responsible Mining Assurance</t>
  </si>
  <si>
    <t>P.O. Box 289
Port Townsend, WA 98368</t>
  </si>
  <si>
    <t>Lisa Sumi, Director of Standards and Assurance, lsumi@responsiblemining.net, +1-970-799-1326</t>
  </si>
  <si>
    <t>Mining (smelter/refining if on site)</t>
  </si>
  <si>
    <t>Environmental and Social</t>
  </si>
  <si>
    <t>Global</t>
  </si>
  <si>
    <t>Yes</t>
  </si>
  <si>
    <t>Certification / third-party auditing identifying achieved performance level / third-party auditing identifying non-conformities)</t>
  </si>
  <si>
    <t>January 2021</t>
  </si>
  <si>
    <t>Yes. Mining Association of Canada Toward Sustainable Mining, ResponsibleSteel, Responsible Jewellery Council. 
We are in discussions with others (ICMM, Copper Mark, LBMA, etc.)</t>
  </si>
  <si>
    <t>4.5.1.1. The operating company or its corporate owner shall develop and maintain a greenhouse gas or equivalent policy that commits the company to:
a. Identifying and measuring greenhouse gas emissions from the mining project. . .
4.5.2.1. The operating company shall comply with emissions quantification methods described in a widely accepted reporting standard, such as the Greenhouse Gas Protocol Corporate Standard or the Global Reporting Initiative’s GRI 305 emissions reporting standard.
As per IRMA Guidance "Quantification is required for Scope 1 and Scope 2
emissions. (See Note for 4.5.1.1)"</t>
  </si>
  <si>
    <t>Met.  See line 12, above.</t>
  </si>
  <si>
    <t>IRMA addresses health promotion issues but only requires if risk assessment identifies unique risks for particular workers (3.2.4.2). 
3.2.4.2. If the risk assessment process reveals unique occupational health and safety risks for certain groups of workers (e.g., pregnant women, children, HIV-positive, etc.) the operating company shall ensure that additional protective measures are taken, and trainings and health promotion programs are available to support the health and safety of those workers.</t>
  </si>
  <si>
    <t>We do not require this. But the data required to be collected enables this calculation.</t>
  </si>
  <si>
    <t>IRMA does not go into as much detail on the specific metrics that must be reported.</t>
  </si>
  <si>
    <t xml:space="preserve">We do not require a mine site's corporate owner to be an IRMA member in order to participate, so we have never required a corporate commitment to achieve the IRMA Standard. </t>
  </si>
  <si>
    <t>"Chapter 3.1–Fair Labor and Terms of Work
https://responsiblemining.net/wp-content/uploads/2018/07/IRMA_STANDARD_v.1.0_FINAL_2018-1.pdf
"</t>
  </si>
  <si>
    <t>3.1.9.3. All workers shall be provided with written and understandable information about wages (overtime rates, benefits, deductions and bonuses) before they enter employment, and for the pay period each time they are paid.
3.1.2.6. Upon employment, the operating company shall:
a. Inform workers of their rights under national labor and employment law; . . .
c. If relevant, inform workers of their rights under any applicable collective agreement; and
d. If relevant, provide workers with a copy of the collective agreement . . .</t>
  </si>
  <si>
    <r>
      <t xml:space="preserve">IRMA </t>
    </r>
    <r>
      <rPr>
        <u/>
        <sz val="11"/>
        <color theme="1"/>
        <rFont val="Calibri"/>
        <family val="2"/>
      </rPr>
      <t>does not</t>
    </r>
    <r>
      <rPr>
        <sz val="11"/>
        <color theme="1"/>
        <rFont val="Calibri"/>
        <family val="2"/>
      </rPr>
      <t xml:space="preserve"> require written contracts, and does not specificy that information about working hours and other employment conditions be conveyed conveyed to workers. However, if these elements are in accordance with laws or a collective bargaining agreement, then workers are required to be informed about them.
3.1.2.6. Upon employment, the operating company shall:
a. Inform workers of their rights under national labor and employment law; . . .
c. If relevant, inform workers of their rights under any applicable collective agreement; and
d. If relevant, provide workers with a copy of the collective agreement . . .</t>
    </r>
  </si>
  <si>
    <t>We're assuming that on the whole we meet this given that we exceed on one indicator and don’t quite fully meet on the second.</t>
  </si>
  <si>
    <r>
      <rPr>
        <b/>
        <sz val="11"/>
        <color theme="1"/>
        <rFont val="Calibri"/>
        <family val="2"/>
      </rPr>
      <t xml:space="preserve">Human Rights
</t>
    </r>
    <r>
      <rPr>
        <sz val="11"/>
        <color theme="1"/>
        <rFont val="Calibri"/>
        <family val="2"/>
      </rPr>
      <t xml:space="preserve">1.3.1.2. The policy shall:
</t>
    </r>
    <r>
      <rPr>
        <sz val="11"/>
        <color rgb="FFC00000"/>
        <rFont val="Calibri"/>
        <family val="2"/>
      </rPr>
      <t>a. Be approved at the most senior level of the company;. . .</t>
    </r>
    <r>
      <rPr>
        <sz val="11"/>
        <color theme="1"/>
        <rFont val="Calibri"/>
        <family val="2"/>
      </rPr>
      <t xml:space="preserve">
</t>
    </r>
    <r>
      <rPr>
        <b/>
        <sz val="11"/>
        <color theme="1"/>
        <rFont val="Calibri"/>
        <family val="2"/>
      </rPr>
      <t xml:space="preserve">
Mine Waste Management
</t>
    </r>
    <r>
      <rPr>
        <sz val="11"/>
        <color theme="1"/>
        <rFont val="Calibri"/>
        <family val="2"/>
      </rPr>
      <t xml:space="preserve">4.1.1.2. The operating company shall demonstrate its commitment to the effective implementation of the policy by, at minimum:
a. Having the policy approved by senior management and endorsed at the </t>
    </r>
    <r>
      <rPr>
        <sz val="11"/>
        <color rgb="FFC00000"/>
        <rFont val="Calibri"/>
        <family val="2"/>
      </rPr>
      <t>Director/Governance level of the company. . .</t>
    </r>
  </si>
  <si>
    <r>
      <rPr>
        <b/>
        <sz val="11"/>
        <color theme="1"/>
        <rFont val="Calibri"/>
        <family val="2"/>
      </rPr>
      <t>Mining in Conflict-Affected Areas</t>
    </r>
    <r>
      <rPr>
        <sz val="11"/>
        <color theme="1"/>
        <rFont val="Calibri"/>
        <family val="2"/>
      </rPr>
      <t xml:space="preserve">
3.4.2.2. When operating in a conflict-affected or high-risk area, the operating company shall: . . .
c. Assign authority and responsibility to </t>
    </r>
    <r>
      <rPr>
        <sz val="11"/>
        <color rgb="FFC00000"/>
        <rFont val="Calibri"/>
        <family val="2"/>
      </rPr>
      <t>senior staff with the necessary competence</t>
    </r>
    <r>
      <rPr>
        <sz val="11"/>
        <color theme="1"/>
        <rFont val="Calibri"/>
        <family val="2"/>
      </rPr>
      <t xml:space="preserve">, knowledge and experience to oversee the conflict due diligence processes. . .
</t>
    </r>
    <r>
      <rPr>
        <b/>
        <sz val="11"/>
        <color theme="1"/>
        <rFont val="Calibri"/>
        <family val="2"/>
      </rPr>
      <t>Waste</t>
    </r>
    <r>
      <rPr>
        <sz val="11"/>
        <color theme="1"/>
        <rFont val="Calibri"/>
        <family val="2"/>
      </rPr>
      <t xml:space="preserve">
4.1.1.2. The operating company shall demonstrate its commitment to the effective implementation of the policy by, at minimum:
. . . b. Having a process in place to ensure that relevant employees understand the policy to a degree appropriate to their level of responsibility and function, and that they have the </t>
    </r>
    <r>
      <rPr>
        <sz val="11"/>
        <color rgb="FFC00000"/>
        <rFont val="Calibri"/>
        <family val="2"/>
      </rPr>
      <t>competencies necessary to fulfill their responsibilities</t>
    </r>
    <r>
      <rPr>
        <sz val="11"/>
        <color theme="1"/>
        <rFont val="Calibri"/>
        <family val="2"/>
      </rPr>
      <t>;</t>
    </r>
  </si>
  <si>
    <r>
      <rPr>
        <b/>
        <sz val="11"/>
        <color theme="1"/>
        <rFont val="Calibri"/>
        <family val="2"/>
      </rPr>
      <t>Chapters 
1.3–Human Rights Due Diligence
3.4–Mining and Conflict-Affected or High-Risk Areas
4.1–Waste and Materials Management</t>
    </r>
    <r>
      <rPr>
        <sz val="11"/>
        <color theme="1"/>
        <rFont val="Calibri"/>
        <family val="2"/>
      </rPr>
      <t xml:space="preserve">
https://responsiblemining.net/wp-content/uploads/2018/07/IRMA_STANDARD_v.1.0_FINAL_2018-1.pdf</t>
    </r>
  </si>
  <si>
    <r>
      <rPr>
        <b/>
        <sz val="11"/>
        <color theme="1"/>
        <rFont val="Calibri"/>
        <family val="2"/>
      </rPr>
      <t xml:space="preserve">Chapters 
1.3–Human Rights Due Diligence
2.2–Free, Prior and Informed Consent
2.3–Obtaining Community Support and Delivering Benefits
2.6–Planning and Financing Reclamation and Closure
3.1–Fair Labor and Terms of Work
3.2–Occupational Health and Safety
3.3–Community Health and Safety
3.4–Mining and Conflict-Affected or High-Risk Areas
3.5–Security Arrangement
4.1–Waste and Materials Management
4.2–Water Management
4.5–Greenhouse Gas Emissions
</t>
    </r>
    <r>
      <rPr>
        <sz val="11"/>
        <color theme="1"/>
        <rFont val="Calibri"/>
        <family val="2"/>
      </rPr>
      <t xml:space="preserve">
https://responsiblemining.net/wp-content/uploads/2018/07/IRMA_STANDARD_v.1.0_FINAL_2018-1.pdf</t>
    </r>
  </si>
  <si>
    <t>4.5.3.2. The operating company shall demonstrate progress toward its greenhouse gas reduction targets.
4.5.3.3. The operating company shall demonstrate that it has investigated greenhouse gas reduction strategies, and shall document the results of its investigations</t>
  </si>
  <si>
    <t>4.5.1.1. The operating company or its corporate owner shall develop and maintain a greenhouse gas or equivalent policy that commits the company to:
. . .
d. Reviewing the policy at least every five years and revising as needed, such as if there are significant changes to mining-related activities, new technologies become available, or there are newly identified opportunities for reductions.</t>
  </si>
  <si>
    <t>IRMA requires a site-level targets, but these do not specifically mention Net Zero emissions on the site level by 2050. A commitment to the goals of Paris Agreement is something that we could consider adding in the future so that we fully meet the intent of this requirement.
4.5.1.1. The operating company or its corporate owner shall develop and maintain a greenhouse gas or equivalent policy that commits the company to:
c. Setting meaningful and achievable targets for reductions in absolute greenhouse gas emissions at the mine site level or on a corporate-wide basis. . .</t>
  </si>
  <si>
    <t>Agree. In addition, oversight of how/whether consultation has been undertaken as referenced in H4.</t>
  </si>
  <si>
    <t>Exceed</t>
  </si>
  <si>
    <t>Ongoing monitoring and public reporting requirements exceed the standard expected by the RS criterion.</t>
  </si>
  <si>
    <t>This criterion is exceeded as per programme comments (see C17).</t>
  </si>
  <si>
    <t>Employment and recruitment agencies are also service providers and therefore fall within the supply chain stipulation also referenced in 3.1.8.2.</t>
  </si>
  <si>
    <t>No evidence identified.</t>
  </si>
  <si>
    <t>While the IRMA requirement may have a preventative effect, it does not meet the standard of protection of the health and safety of contract labour on-site to the extent stipulated by the RS criterion.</t>
  </si>
  <si>
    <t>For 3.1.9.3: Confirm through review of pay stubs or other documents, and/or interviews with workers’ representatives and workers, that workers were provided with information on payment of wages prior to employment, and that each wage payment is accompanied by an explanation of overtime rates, benefits, deductions and bonuses, as applicable for that pay period).</t>
  </si>
  <si>
    <t>No evidence of requirement of well-being measures.</t>
  </si>
  <si>
    <t>3.2.1.1. The operating company shall
implement a health and safety
management system for measuring and improving the mining project’s health and safety performance.</t>
  </si>
  <si>
    <t>3.2.5.1. The operating company and
workers’ representatives on a joint
health and safety committee, or its
equivalent, shall perform regular
inspections of the working environment
to identify the various hazards to which
the workers may be exposed, and to
evaluate the effectiveness of
occupational health and safety controls
and protective measures.</t>
  </si>
  <si>
    <t>As above (H8).</t>
  </si>
  <si>
    <t>A HSE management plan is commonly predicated on near-miss statistics (which inform trainings, public reporting, budget allocation etc.) and so informing workers of the right to report safety incidents does not constitute adequate grounds to consider the criterion exceeded. Such reporting is an integrated part of a viable HSE management system.</t>
  </si>
  <si>
    <t>This standard of conduct is demonstrated throughout the chapter but no explicit mention of senior management leadership (as opposed to collaboration with HSE committee) was identified.</t>
  </si>
  <si>
    <t>Not explicitly met, no evidence of this as a requirement however it is implicitly the approach throughout the relevant sections of the Standard.</t>
  </si>
  <si>
    <t xml:space="preserve">3.3.2.4 guidance reads: Confirm that the plan is updated
based on incidents, accidents,
investigations, monitoring, additional
assessments, or other information
relevant to managing health and
safety risks. </t>
  </si>
  <si>
    <t>As above (H25).</t>
  </si>
  <si>
    <t>3.2.4.3. The operating company shall
provide workers with clean toilet,
washing and locker facilities (commensurate with the number and gender of staff employed), potable
drinking water, and where applicable,
sanitary facilities for food storage and preparation. Any accommodations provided by the operating company
shall be clean, safe, and meet the basic needs of the workers.</t>
  </si>
  <si>
    <t>As above (H31).</t>
  </si>
  <si>
    <t>3.2.5.1 is not considered exceeded as RS criterion specifies the need for a worker-management mechanism as well.</t>
  </si>
  <si>
    <t>Distinction between public and internal-only disclosure may be  made by ascertaining whether there's a requirement that prospective employees and other interested stakeholders can obtain the site safety record on request. Such disclosure on request may  be considered industry best practice, while public disclosure may be found to surpass best practice.</t>
  </si>
  <si>
    <t>While this is not a specific requirement, reference is made to ISO-compliant management system implementation with auditor guidance to verify implementation.</t>
  </si>
  <si>
    <t>While no evidence of ESG-KPIs for procurement personnel specifically was identified, there are references made to requirements on the site to implement processes that would underpin ESG processes and to document and monitor their implementation (e.g. 3.6.3.2).</t>
  </si>
  <si>
    <t>There are examples of references to cash flow verification procedures relating to resettlement compensation and accurate payroll and wages (e.g. see H23). For ABC-purposes, no specific cash handling process is referenced, but the anti-corruption policy deals with more generally applicable processes and standards of conduct which are applicable to ensuring legitimte transactions more generally.</t>
  </si>
  <si>
    <t>1.5.5.1. (Critical Requirement)
The operating company shall
develop, document and implement
policies and procedures that prohibit
bribery and other forms of
corruption by employees and
contractors.</t>
  </si>
  <si>
    <t>As above (see H26).</t>
  </si>
  <si>
    <t>Explanatory Note for 3.2.2.4: The risk management plan in 3.2.2.4 shall
be updated, as necessary, based on the outcomes and information from
its ongoing risk assessment process, monitoring, and other information.
Note that Chapter 3.2 provides requirements related to worker safety
that may be partially addressed in the Emergency Response Plan found
in IRMA Chapter 2.5. Conversely, emergency-related procedures may be
included in the occupational health and safety risk management plan if
deemed applicable.</t>
  </si>
  <si>
    <t>Agree with IRMA comments and reasoning for this criterion to be exceeded.</t>
  </si>
  <si>
    <t>https://www.isealalliance.org/sustainability-news/getting-fpic-right-how-voluntary-standards-can-go-further
https://www.sciencedirect.com/science/article/pii/S167900731730004X</t>
  </si>
  <si>
    <t>https://responsiblemining.net/irma-communications-and-claims-policy-v-1-0-feb2021/</t>
  </si>
  <si>
    <t>https://responsiblemining.net/irma-communications-and-claims-policy-v-1-0-feb2021/
https://responsiblemining.net/irma-membership-application-feb-2021/</t>
  </si>
  <si>
    <t xml:space="preserve">IRMA has a system in place to periodically monitor the use of claims and labels by all participants in the system. (See page 8 of Communicatios and Claims Policy, Feb 2021)
We also review press releases related to IRMA membership, and all members must secure prior approval from the IRMA Secretariat for any public statements and press releases related to an entity's engagement and membership in IRMA. (See page 3 of IRMA's Membership Application form)
We also require mines mines that have undergone IRMA assessment to follow our Communications and Claims Policy, and if they wish to add case-specific language they must get prior approval from IRMA (See page 5 of Communications and Claims Policy).
Finally, in the IRMA System, Certification Bodies are required to inform the IRMA Secretariat if they have found any incorrect use of claims by mines that have been assessed by them. </t>
  </si>
  <si>
    <t>https://responsiblemining.net/wp-content/uploads/2020/01/Certification-Body-Requirements_v1.0.pdf
https://responsiblemining.net/irma-communications-and-claims-policy-v-1-0-feb2021/</t>
  </si>
  <si>
    <t>IRMA's Certification Body requirements also require that in agreements signed between mines and certification bodies that a mine "Makes claims regarding certification consistent with the scope of certification, or claims of verified achievement levels consistent with the scope and outcomes of an audit". (see 4.b and c, and also Section 8.3)
IRMA's Communications and Claims Policy goes into greater detail on the actual words that can be used (e.g., see Annex 2 "Approved Messages and Clarifying Statements for IRMA Achieving Levels")</t>
  </si>
  <si>
    <t>Yes. IRMA's Communications and Claims Policy clearly states when and how logos and trust marks can be used by Members, Mines Sites that have undergone 3rd-party Assessment, and those purchasing mined materials from IRMA-achieving mines. 
We also provide approved messages for Members and different achievement levels reached by IRMA-participating mines, and are clear which words must be avoided, e.g., mines reaching any level below IRMA 100 cannot use the word "certified". (See Annex 2 "Approved Messages and Clarifying Statements for IRMA Achieving Levels")</t>
  </si>
  <si>
    <t>https://responsiblemining.net/irma-communications-and-claims-policy-v-1-0-feb2021/
https://responsiblemining.net/irma-membership-application-feb-2021/
https://responsiblemining.net/wp-content/uploads/2020/01/Certification-Body-Requirements_v1.0.pdf</t>
  </si>
  <si>
    <t>IRMA's Communications and Claims Policy is available on the IRMA website. 
IRMA's Membership Application Form also requires that prospective members sign the form and in so doing agree to the following:  "As members, we do not make any misleading or unsubstantiated claims about our involvement in IRMA, our IRMA membership, our IRMA achievement levels (for mines), or our sourcing (for purchasers), our investing practices (for investors), nor about the impact associated with our engagement in IRMA. External communications about IRMA are truthful, accurate and based on robust systems." (See Page 9)
IRMA's Certification Body requirements also require that in agreements signed between mines and certification bodies that mines agreed to make claims consistent with the achievement level obtained, and discontinue use of claims upon cancellation or withdrawal of certification. (see 4.b and c, and also Section 8.3)</t>
  </si>
  <si>
    <t>Yes. IRMA's Communications an Claims Policy includes Penalities for misuse of IRMA Trust Marks (i.e., logos, labels, text claims). We have a process for reviewing potential misuse, and the reserve the right to  require corrective actions or disassociate from participants if they misuse claims or lables.(See See pp. 8, 9)</t>
  </si>
  <si>
    <t>No evidence.</t>
  </si>
  <si>
    <t>3.1.8.1. The operating company shall not employ forced labor or participate in the trafficking of persons.</t>
  </si>
  <si>
    <t>IRMA doesn't specifically mention procedures related to forced labor, but has a general requirement that there be policies/procedures in place to support the requirements in Chapter 3.1.
3.1.1.1. The operating company shall adopt and implement human resources policies and procedures applicable to the mining project that set out its approach to managing workers in a manner that is consistent with the requirements of this chapter [Chapter 3.1] and national (i.e., host country) law.
IRMA exceeds by requiring that companies also assess and address risks of forced labor in their supply chains (or shift suppliers if issues are not addressed). (3.1.8.2)</t>
  </si>
  <si>
    <t>The appropriate references are in 1.3.2-1.3.4</t>
  </si>
  <si>
    <t>Policy requirements to respect international human rights will include prohibition of discrimination and heightened levels of protection for migrant workers and minority groups.</t>
  </si>
  <si>
    <t>3.1.6.2. The operating company shall not use corporal punishment, harsh or degrading treatment, sexual or physical harassment, mental, physical or verbal abuse, coercion or intimidation of workers during disciplinary actions.</t>
  </si>
  <si>
    <t>Care for dependents covered in terms of access to health care and benefits in case of worker injury or fatality, however no evidence of provisions made for dependents in context of working hours.</t>
  </si>
  <si>
    <t>Exceeds</t>
  </si>
  <si>
    <t>IRMA provides maximum hours that ma ybe worked and so goes beyond fatigue management</t>
  </si>
  <si>
    <t>While the IRMA requirements are more specific than RS, their ambitions do not go beyond RS, so this criterion is met but not exceeded.</t>
  </si>
  <si>
    <t>Note that 8.1 above requires human rights due diligence, no matter whether the company is in a conflict-affected / high-risk area or not. 
While the IRMA requirements are more specific than RS, their ambitions do not go beyond RS, so this criterion is met but not exceeded.</t>
  </si>
  <si>
    <t>RS asks that barriers to engagement are removed, which will lead to the same outcome as capacity building</t>
  </si>
  <si>
    <t>As to IRMA's comment: Sites are asked to collect information on topics that are deemed material by stakeholders.</t>
  </si>
  <si>
    <t xml:space="preserve">IRMA has additional requirements for existing mines where FPIC cannot be sought retrospectively </t>
  </si>
  <si>
    <t>Free, Prior and Informed Consent (FPIC) Requirements, 2.2</t>
  </si>
  <si>
    <t>4.4.1.1. is also relevant here (see cell C3)</t>
  </si>
  <si>
    <t>4.2.4.1. relevant here too (see extracts in cell C10)</t>
  </si>
  <si>
    <t>Relevant reference is 4.6.5.3.</t>
  </si>
  <si>
    <t>3.1.7.6. Where there is a high risk of child labor in the mine’s supply chain, 104 the operating company shall develop and implement procedures to monitor its suppliers to determine if children below the minimum age for hazardous or non-hazardous work are being employed. If any cases are identified, the operating company shall ensure that appropriate steps are taken to remedy them. Where remedy is not possible, the operating company shall shift the project’s supply chain over time to suppliers that can demonstrate that they are complying with this chapter.</t>
  </si>
  <si>
    <t>1.1.4.1</t>
  </si>
  <si>
    <t>Meet</t>
  </si>
  <si>
    <t>2.6.4.2. Financial surety instruments for shall be:
b. Reviewed by third-party analysts, using accepted accounting methods, at least every five years or when there is a significant change to the mine plan. . .
2.6.7.3. The post-closure financial surety shall be recalculated and reviewed by an independent analyst at the same time as the reclamation financial surety.
2.6.2.5. If not otherwise provided for through a regulatory process, prior to the commencement of the construction of the mine and prior to completing the final reclamation plan the operating company shall provide stakeholders with at least 60 days to comment on the reclamation plan.
a. If necessary, the operating company shall provide resources for capacity building and training to enable meaningful stakeholder engagement; and
b. Prior to completing the final reclamation plan, the operating company shall provide affected communities and interested stakeholders with the opportunity to propose independent experts to provide input to the operating company on the design and implementation of the plan and on the adequacy of the completion of reclamation activities prior to release of part or all of the financial surety.</t>
  </si>
  <si>
    <t>This is the correct reference: https://responsiblemining.net/what-we-do/approach/. It constitutes a partial strategy</t>
  </si>
  <si>
    <t>Based on the evidence provided in D19-20, this criterion is considered fully met.</t>
  </si>
  <si>
    <t>As above (G20).</t>
  </si>
  <si>
    <t>This criterion may be considered exceeded rather than just met - from a value chain perspective, the criterion is met, but it will be useful to benchmark against similar standards/discuss the intent of the wording of the RS criterion to decide jointly on this indicator.</t>
  </si>
  <si>
    <t>3.2.5.2.c. Samples collected for workplace monitoring and health surveillance purposes shall be analyzed in an ISO/IEC 17025 certified or nationally accredited laboratory; Re: 3.2.5.2.c. ISO/IEC-17025 accredited laboratories have been verified as having an appropriate management system and ability to properly perform certain test methods and calibration. In most countries, ISO/IEC 17025 is the standard for which most labs must hold accreditation in order to be deemed technically competent. If the lab is not accredited to ISO/IEC 17025 then labs must be able to show that they are accredited by a national body. Ideally, the accreditation requirements of the national body would be as stringent and robust as ISO/IEC 17025. Re: 3.2.5.2.d: Some countries have developed occupational hygiene</t>
  </si>
  <si>
    <r>
      <t xml:space="preserve">Compliance training may be considered to be </t>
    </r>
    <r>
      <rPr>
        <i/>
        <sz val="11"/>
        <color theme="1"/>
        <rFont val="Calibri"/>
        <family val="2"/>
      </rPr>
      <t>a part of a procedure</t>
    </r>
    <r>
      <rPr>
        <sz val="11"/>
        <color theme="1"/>
        <rFont val="Calibri"/>
        <family val="2"/>
      </rPr>
      <t xml:space="preserve"> to implement an anti-corruption policy. This criterion might therefore be considered met in full, but not exceeded.</t>
    </r>
  </si>
  <si>
    <t>1.5.4. Operating Company Transparency
1.5.4.1. The material terms for
mineral exploration, development
and production agreed between the
operating company and government
entities shall be freely and publicly
accessible, with the exception of
confidential business information, 99
in the national language(s) of the
country in which the mining project
is located.</t>
  </si>
  <si>
    <t>Means of verification: For 3.2.1.1: Review documentation and interview company employees with OHS responsibilities to confirm that there is a health and safety management system in place that enables measurement of health and safety performance and continual improvement.</t>
  </si>
  <si>
    <t>3.2.5.2. The operating company shall
carry out workplace monitoring and
worker health surveillance to measure
exposures and evaluate the
effectiveness of controls as follows:
a. Workplace monitoring and worker
health surveillance shall be
designed and conducted by
certified industrial hygienists or
other competent professionals;
b. Health surveillance shall be carried
out in a manner that protects the
right to confidentiality of medical
information, and is not used in a
manner prejudicial to workers’
interests; (...).</t>
  </si>
  <si>
    <t>Examples of evidence suggested to verify compliance with 3.2.5.2.: Records of worker grievances (e.g.,
complaints or lack thereof regarding
workplace monitoring and health
surveillance activities and confidentiality of information, etc.), and any company follow-up.</t>
  </si>
  <si>
    <t>For 3.2.2.5.g: Evidence of compliance
may include documentation and
training/education materials and
records of worker trainings delivered or planned.</t>
  </si>
  <si>
    <t>The criterion's policy requirements to respect international human rights will include prohibition of child labour.</t>
  </si>
  <si>
    <t>Exceeded due to the extension to the site's supply chain, which makes the IRMA requirements more demanding.</t>
  </si>
  <si>
    <t>See above.</t>
  </si>
  <si>
    <t>Policy requirements to respect international human rights will include a prohibition of forced and compulsory labour.</t>
  </si>
  <si>
    <t xml:space="preserve">For 3.1.2.9: Determine if the company uses short-term contracts. Interview workers’ representatives to confirm that if used, these short-term contracts are not used so frequently that they enable the mine to avoid legal obligations to employees or undermine a CBA or workerorganizing efforts.                              
For 3.1.2.10: If relevant (i.e., if replacement workers have ever been hired), confirm that the replacement workers were not hired to prevent, undermine or break up a legal strike (replacement workers okay if hired to carry out work that if not continued could endanger health, safety, or environment). </t>
  </si>
  <si>
    <t>The appropriate reference is 3.1.6.2.</t>
  </si>
  <si>
    <t>IRMA does not require a contract but written information. However, they  go beyond RS in requiring sites to inform workers of their rights.</t>
  </si>
  <si>
    <t>The criterion is considered 'Met' due to the reasons provided by IRMA in C44.</t>
  </si>
  <si>
    <t>The IRMA requirements are more specific but do not indicate a higher or expanded standard for compliance, relative to the RS criterion. This criterion is theefore considered met but not exceeded.</t>
  </si>
  <si>
    <t>Chapter 3.3 of the IRMA Standard contains the following headings with a number of requirements under each:
Community Health and Safety Requirements
3.3.1. Health and Safety Risk and Impact Scoping
3.3.2. Risk and Impact Assessment
3.3.3. Risk and Impact Management and Mitigation
3.3.4. Specific Provisions Related to HIV/AIDS, Tuberculosis, Malaria and Emerging Infectious Diseases.
This goes indeed beyond what is asked but the IRMA requirements do not fit inot the logic of the sub-criteria shown here, so they are not rated individually.</t>
  </si>
  <si>
    <t>Requiring that companies carry out due diligence on whether or not states have met their own FPIC obligations is indeed more ambitious than what the RS criterion requires.</t>
  </si>
  <si>
    <t>While RS has more detailed reporting requirements, the IRMA Standard meets the intent of the criterion.</t>
  </si>
  <si>
    <t>RS takes a very specific approach to noise and vibration, which is not mirrored in the IRMA Standard. However, the intent and ambition of IRMA is considered to be equivalent with regards to this criterion.</t>
  </si>
  <si>
    <t>4.4.2.4. is also relevant here, providing very specific limits to be achieved.</t>
  </si>
  <si>
    <t>4.4.2.4. is also relevant here, providing very specific limits to be achieved (see cell H6).</t>
  </si>
  <si>
    <t>Third-party verification is not required by the IRMA standard, as opposed to the RS criterion.</t>
  </si>
  <si>
    <t>4.2.1.3. The operating company shall
conduct its own research and
collaborate with relevant stakeholders to identify and address shared water challenges and opportunities at the local and regional levels, and shall take steps to contribute positively to local
and regional water stewardship
outcomes.</t>
  </si>
  <si>
    <t>Agree with IRMA that this is implicity included in the standard, which fluctuates with the requirements of the RS criterion.</t>
  </si>
  <si>
    <t>4.2.2.3. Where potential significant
impacts on water quantity or quality, or current and future water uses have
been identified, the operating company shall carry out the following additional analyses to further predict and quantify the potential impacts:
a. Development of a conceptual site
model (CSM) to estimate the potential for mine-related contamination to affect water
resources;
b. Development of a numeric mine
site water balance model to predict
impacts that might occur at different surface water flow/groundwater level conditions (e.g., low, average and high flows/levels);c. If relevant, development of other numerical models (e.g., hydrogeochemical/hydrogeological)
to further predict or quantify potential mining-related impacts on
water resources; and d. Prediction of whether water treatment will be required to mitigate impacts on water quality during operations and mine closure/post-closure.</t>
  </si>
  <si>
    <t>4.2.4.1. is relevant to meeting this criterion also (see C10).</t>
  </si>
  <si>
    <t>IRMA uses a different approach here, but the intended outcome is considered equivalent.</t>
  </si>
  <si>
    <t>Partially met since not all IUCN categories and KBAs are off-limits to mining.</t>
  </si>
  <si>
    <t>4.6.1.1. is relevant here.</t>
  </si>
  <si>
    <t>2.6.1.3. Any stakeholder complaints of incomplete or inadequate exploration reclamation, if not resolved by other means, shall be discussed and resolved through the operational-level grievance mechanism (see Chapter 1.4).
For 2.6.1.3: Interview operating
company and review documentation to establish whether there have been any complaints related to exploration
reclamation associated with the mine, and if so, confirm that actions were taken to resolve the issues.</t>
  </si>
  <si>
    <t xml:space="preserve">https://responsiblemining.net/wp-content/uploads/2019/12/IRMA_Standard-Guidance_Oct2019.pdf
</t>
  </si>
  <si>
    <r>
      <t>Budget:</t>
    </r>
    <r>
      <rPr>
        <b/>
        <sz val="11"/>
        <color theme="1"/>
        <rFont val="Calibri"/>
        <family val="2"/>
      </rPr>
      <t xml:space="preserve"> </t>
    </r>
    <r>
      <rPr>
        <sz val="11"/>
        <color theme="1"/>
        <rFont val="Calibri"/>
        <family val="2"/>
      </rPr>
      <t xml:space="preserve"> https://responsiblemining.net/irma-three-year-budget-2019-2021/
Membership Application:  https://responsiblemining.net/irma-membership-application-feb-2021/</t>
    </r>
  </si>
  <si>
    <t>IRMA does not have a documented, comprehensive system for reviewing progress on our goals and objectives.
However, annually, or more frequently, the Secretariat shares with the IRMA Board and Members the progress in working toward our mission - for example, the number of mines engaged in self-assessments and audits, the number of new members in each sector engaged in IRMA, and, during periods of stakeholder consultations, we track engagement statistics. We also track positive references to IRMA by media, civil society, and other stakeholders, and responsible sourcing commitments made by purchasers that directly reference IRMA/ask suppliers to do IRMA audits.
During monthly Board meetings the Secretariat and Board discuss particular issues, many of which are directly related to furthering the mission of our organization (e.g., increasing uptake so that the impacts on the ground are realized).
Based on the various metrics, and general discussions, the Board can and does instruct the Secretariat as to where more energy should be spent in the months ahead to further our mission.
A recent IRMA Members' meeting (December 2020)  show statistics that we track related to progress/participation of mines (slides 10 - 12) as well as slides related to how IRMA is being used and cited by others, and major milestones (e.g., releasing first audit report) - slides 13-18. This is an example of how the Secretariat tracks progress on an annual basis and conveys it to the Board. 
Slides 19 and 20 show plans for 2021. Many of these issues are the result of suggestions made by the Board during one of our monthy Board calls.
[See AGM Presentation Dec 10 2020. . . ]
An earlier set of slides from 2018 shows that we similarly track uptake related issues and  seek feedback from the Board to inform our work moving forward. [Pages from IRMA.MeetingSlides_Final29Nov2018]</t>
  </si>
  <si>
    <r>
      <rPr>
        <b/>
        <sz val="11"/>
        <color theme="1"/>
        <rFont val="Calibri (Textkörper)"/>
      </rPr>
      <t xml:space="preserve">AGM Presentation Dec 10 2020. . . </t>
    </r>
    <r>
      <rPr>
        <sz val="11"/>
        <color theme="1"/>
        <rFont val="Calibri (Textkörper)"/>
      </rPr>
      <t xml:space="preserve">(sent via email)
</t>
    </r>
    <r>
      <rPr>
        <b/>
        <sz val="11"/>
        <color theme="1"/>
        <rFont val="Calibri (Textkörper)"/>
      </rPr>
      <t xml:space="preserve">Pages from IRMA.MeetingSlides_Final29Nov2018 </t>
    </r>
    <r>
      <rPr>
        <sz val="11"/>
        <color theme="1"/>
        <rFont val="Calibri (Textkörper)"/>
      </rPr>
      <t xml:space="preserve"> (sent via email)
</t>
    </r>
  </si>
  <si>
    <t>See Section 9.8 of IRMA's CB Requirements. 
https://responsiblemining.net/wp-content/uploads/2020/01/Certification-Body-Requirements_v1.0.pdf</t>
  </si>
  <si>
    <t>See requirements 56 - 60, 73. 
https://responsiblemining.net/wp-content/uploads/2020/01/Certification-Body-Requirements_v1.0.pdf</t>
  </si>
  <si>
    <t xml:space="preserve">Met following review of evidence mentioned in D5.
</t>
  </si>
  <si>
    <t>Met following review of evidence mentioned in C5.</t>
  </si>
  <si>
    <t xml:space="preserve">We are a fairly new system, and have clearly stated in the document that "This document is specifically written for the Launch Phase of the IRMA certification program and is anticipated to be valid for a period of up to three years from the time of publication. During this phase, IRMA will collect and analyze feedback from participants and stakeholders and subsequently review this document to ensure that the requirements are fit for purpose. Critical feedback may lead to an earlier revision of the document. All planned reviews and revisions of this document will be published on the IRMA website together with relevant documents to invite feedback from stakeholders. During the Launch Phase, IRMA reserves the right to grant exceptions to any CB requirements as necessary."
(See page 7 of the CB Requirements document)
So we are still in the first review period. But already we are learning and improving our system. We have already updated auditing guidance for certain chapters, added an interim covid-auditing policy, and granted exceptions to two requirements in the document. We informed our two Certification Bodies and relevant participating mines about those changes. [See samples of emails sent to CBs to inform of changes:  Interim Audit Policy emails.pdf  and IRMA updates to CBs]
</t>
  </si>
  <si>
    <r>
      <rPr>
        <b/>
        <sz val="11"/>
        <color theme="1"/>
        <rFont val="Calibri"/>
        <family val="2"/>
      </rPr>
      <t>Interim Audit Policy emails.pdf</t>
    </r>
    <r>
      <rPr>
        <sz val="11"/>
        <color theme="1"/>
        <rFont val="Calibri"/>
        <family val="2"/>
      </rPr>
      <t xml:space="preserve">  (sent via email) </t>
    </r>
    <r>
      <rPr>
        <b/>
        <sz val="11"/>
        <color theme="1"/>
        <rFont val="Calibri"/>
        <family val="2"/>
      </rPr>
      <t xml:space="preserve">
IRMA updates to CB.pdf </t>
    </r>
    <r>
      <rPr>
        <sz val="11"/>
        <color theme="1"/>
        <rFont val="Calibri"/>
        <family val="2"/>
      </rPr>
      <t xml:space="preserve">(sent via email)
</t>
    </r>
  </si>
  <si>
    <r>
      <rPr>
        <b/>
        <sz val="11"/>
        <color theme="1"/>
        <rFont val="Calibri"/>
        <family val="2"/>
      </rPr>
      <t>Waste</t>
    </r>
    <r>
      <rPr>
        <sz val="11"/>
        <color theme="1"/>
        <rFont val="Calibri"/>
        <family val="2"/>
      </rPr>
      <t xml:space="preserve">
4.1.5.8. The operating company shall implement an annual management review to facilitate continual improvement of tailings storage facilities and all other mine waste facilities where the potential exists for contamination or catastrophic failure that could impact human health, safety, the environment or communities. The review shall:. . .
b. Be documented, and the results reported to an accountable executive officer.</t>
    </r>
  </si>
  <si>
    <r>
      <rPr>
        <b/>
        <sz val="11"/>
        <color theme="1"/>
        <rFont val="Calibri"/>
        <family val="2"/>
      </rPr>
      <t>NOTE:  Almost all IRMA chapters have monitoring and evaluation to ensure that values and mitigation measures are being implemented effectively, and where they are not effective, updates to plans/actions must be made.
IRMA</t>
    </r>
    <r>
      <rPr>
        <b/>
        <u/>
        <sz val="11"/>
        <color theme="1"/>
        <rFont val="Calibri"/>
        <family val="2"/>
      </rPr>
      <t xml:space="preserve"> exceeds</t>
    </r>
    <r>
      <rPr>
        <b/>
        <sz val="11"/>
        <color theme="1"/>
        <rFont val="Calibri"/>
        <family val="2"/>
      </rPr>
      <t xml:space="preserve"> by requiring that relevant IRMA commitments are also implemented by contractors. </t>
    </r>
    <r>
      <rPr>
        <sz val="11"/>
        <color theme="1"/>
        <rFont val="Calibri"/>
        <family val="2"/>
      </rPr>
      <t xml:space="preserve">
1.1.4.1. The operating company shall demonstrate that it takes appropriate steps to ensure compliance with the IRMA Standard by contractors engaged in activities relevant to the mining project.
</t>
    </r>
    <r>
      <rPr>
        <b/>
        <sz val="11"/>
        <color theme="1"/>
        <rFont val="Calibri"/>
        <family val="2"/>
      </rPr>
      <t xml:space="preserve">
Human Rights</t>
    </r>
    <r>
      <rPr>
        <sz val="11"/>
        <color theme="1"/>
        <rFont val="Calibri"/>
        <family val="2"/>
      </rPr>
      <t xml:space="preserve">
e. Be reflected in the mining project’s operational policies and procedures.
1.3.4.1. The operating company shall monitor whether salient human rights risks and impacts are being effectively addressed. Monitoring shall include qualitative and quantitative indicators, and draw on feedback from internal and external sources, including affected rights holders.
</t>
    </r>
    <r>
      <rPr>
        <b/>
        <sz val="11"/>
        <color theme="1"/>
        <rFont val="Calibri"/>
        <family val="2"/>
      </rPr>
      <t>Waste</t>
    </r>
    <r>
      <rPr>
        <sz val="11"/>
        <color theme="1"/>
        <rFont val="Calibri"/>
        <family val="2"/>
      </rPr>
      <t xml:space="preserve">
4.1.1.2. The operating company shall demonstrate its commitment to the effective implementation of the policy by, at minimum:. . .
c. Having procedures and/or protocols in place to implement the policy; and
d. Allocating a sufficient budget to enable the effective implementation of the policy.
4.1.5.6. On a regular basis, the operating company shall evaluate the performance of mine waste facilities. . .
4.1.5.7. The OMS manual shall be updated and new or revised risk and critical control strategies implemented if information reveals that mine waste facilities are not being effectively operated or maintained in a manner that protects human health and safety and prevents or otherwise minimizes harm to the environment and communities.
4.1.5.8. The operating company shall implement an annual management review to facilitate continual improvement of tailings storage facilities and all other mine waste facilities where the potential exists for contamination or catastrophic failure that could impact human health, safety, the environment or communities. . .
4.1.6.1. The siting and design or re-design of tailings storage facilities and other relevant mine waste facilities,208 and the selection and modification of strategies to manage chemical and physical risks associated with those facilities shall be informed by independent reviews throughout the mine life cycle.</t>
    </r>
  </si>
  <si>
    <r>
      <t xml:space="preserve">See 1.5.5.1, above. </t>
    </r>
    <r>
      <rPr>
        <b/>
        <sz val="11"/>
        <color theme="1"/>
        <rFont val="Calibri"/>
        <family val="2"/>
      </rPr>
      <t xml:space="preserve"> Also, regarding implementation, IRMA exceeds by requiring training on the policy and procedures.</t>
    </r>
    <r>
      <rPr>
        <sz val="11"/>
        <color theme="1"/>
        <rFont val="Calibri"/>
        <family val="2"/>
      </rPr>
      <t xml:space="preserve">
1.5.5.3. Relevant employees and contractors shall be trained in the application of the operating company’s policy and procedures.</t>
    </r>
  </si>
  <si>
    <r>
      <t xml:space="preserve">IRMA 1.5.5.1 requires that companies "develop, document and implement policies and procedures that prohibit
bribery and other forms of corruption by employees and contractors."
</t>
    </r>
    <r>
      <rPr>
        <b/>
        <sz val="11"/>
        <color theme="1"/>
        <rFont val="Calibri"/>
        <family val="2"/>
      </rPr>
      <t>IRMA exceeds by requiring that payments to government bodies/ departments/officials be publicly reported on an annual basis</t>
    </r>
    <r>
      <rPr>
        <sz val="11"/>
        <color theme="1"/>
        <rFont val="Calibri"/>
        <family val="2"/>
      </rPr>
      <t xml:space="preserve">. (1.5.1, 1.5.2)
</t>
    </r>
    <r>
      <rPr>
        <b/>
        <sz val="11"/>
        <color theme="1"/>
        <rFont val="Calibri"/>
        <family val="2"/>
      </rPr>
      <t>IRMA also exceeds by requiring that contracts laying out the terms of mineral extraction be made public, as well as beneficial ownership</t>
    </r>
    <r>
      <rPr>
        <sz val="11"/>
        <color theme="1"/>
        <rFont val="Calibri"/>
        <family val="2"/>
      </rPr>
      <t xml:space="preserve"> (1.5.4)</t>
    </r>
  </si>
  <si>
    <t>IRMA does not meet all ResponsibleSteel indicators, but on the other hand IRMA exceeds in the following manner:
・1.1.4.1 requires that mines sites take actions to ensure that contractors are in compliance with the IRMA Standard.
・1.1.5.3 requires that mines disclosure non-compliance information to stakeholders</t>
  </si>
  <si>
    <t>1.1.1.1 is applicable to this requirement.</t>
  </si>
  <si>
    <r>
      <t xml:space="preserve">IRMA Criteria 2.1.8 covers environmental and social impact monitoring.
IRMA 2.1.7 covers the plan that includes prevention and mitigation actions.
</t>
    </r>
    <r>
      <rPr>
        <b/>
        <sz val="11"/>
        <color theme="1"/>
        <rFont val="Calibri"/>
        <family val="2"/>
      </rPr>
      <t>IRMA exceeds by requiring that:</t>
    </r>
    <r>
      <rPr>
        <sz val="11"/>
        <color theme="1"/>
        <rFont val="Calibri"/>
        <family val="2"/>
      </rPr>
      <t xml:space="preserve">
・Mines facilitate stakeholder participation in data collection, develompment of options to mitigate defined social and environmental impacts, review of the monitoring program, and participation in the monitoring program (Requirements 2.1.9.2 to 2.1.9.4), and includes a requirement that key impact indicators be monitored by independent experts if requested by stakeholders. (Requirement 2.1.8.3)
・Mines make summary reports of environmental and social monitoring progam publicly available, and environmental and social management plan available to stakeholders upon request. (Criterion 2.1.10)</t>
    </r>
  </si>
  <si>
    <r>
      <rPr>
        <b/>
        <sz val="11"/>
        <color theme="1"/>
        <rFont val="Calibri"/>
        <family val="2"/>
      </rPr>
      <t>IRMA exceeds because monitoring must include workers' representatives (3.2.5.1) and IRMA explicitly requires workers' health surveillance and environmental (workplace) exposures (3.2.5.2).</t>
    </r>
    <r>
      <rPr>
        <sz val="11"/>
        <color theme="1"/>
        <rFont val="Calibri"/>
        <family val="2"/>
      </rPr>
      <t xml:space="preserve">
3.2.5.1. The operating company and workers’ representatives on a joint health and safety committee, or its equivalent, shall perform regular inspections of the working environment to identify the various hazards to which workers may be exposed, and to evaluate the effectiveness of occupational health and safety controls and protective measures.
3.2.5.2. The operating company shall carry out workplace monitoring and worker health surveillance to measure exposures and evaluate the effectiveness of controls as follows:
a. Workplace monitoring and worker health surveillance shall be designed and conducted by certified industrial hygienists or other competent professionals;
b. Health surveillance shall be carried out in a manner that protects the right to confidentiality of medical information, and is not used in a manner prejudicial to workers’ interests;
c. Samples collected for workplace monitoring and health surveillance purposes shall be analyzed in an ISO/IEC-17025-certified or nationally accredited laboratory;
d. Sample results shall be compared against national occupational exposure limits (OELs) and/or biological exposure indices (BEIs), if they exist, or OELs/BEIs developed by the American Conference of Governmental Industrial Hygienists (ACGIH);127 and
e. If an OEL/BEI is exceeded, the affected worker(s) shall be informed immediately, and controls shall be reviewed and revised in a timely manner to ensure that future exposure levels remain within safe limits.
</t>
    </r>
  </si>
  <si>
    <t xml:space="preserve">IRMA possibly exceeds for this criterion because our requirements are much more detailed in their expectations. </t>
  </si>
  <si>
    <r>
      <rPr>
        <b/>
        <sz val="11"/>
        <color theme="1"/>
        <rFont val="Calibri"/>
        <family val="2"/>
      </rPr>
      <t xml:space="preserve">IRMA requires record-keeping (see below), but exceeds by requiring: </t>
    </r>
    <r>
      <rPr>
        <sz val="11"/>
        <color theme="1"/>
        <rFont val="Calibri"/>
        <family val="2"/>
      </rPr>
      <t xml:space="preserve">
・reporting to competent authorities (3.2.5.4) and 
・that workers' representatives have access to all statistics/data (3.2.6.1) 
・that a secure data management system be created and records kept for at least 30 years (3.2.6.2)
・that workers have access to their personal information (3.2.6.3). 
3.2.5.4. The operating company shall ensure that all workplace injuries, fatalities, accidents and dangerous occurrences, as defined by national laws or regulations, are documented, reported to the competent authority and investigated, and that appropriate remedial action is taken.
3.2.6.1. The operating company shall maintain accurate records of health and safety risk assessments; workplace monitoring and workers' health surveillance results; and data related to occupational injuries, diseases, accidents, fatalities and dangerous occurrences shall be collected by the company and submitted to competent authorities. This information, except for data protected for medical confidentiality reasons, shall be available to workers’ health and safety representatives.
3.2.6.2. The operating company shall establish a data management system that enables worker health data to be readily located and retrieved, and data protected by medical confidentiality to be securely stored. Data shall be retained for a minimum of 30 years,128 and responsible custodians shall be assigned to oversee the heath data management system
3.2.6.3. The operating company shall allow workers access to their personal information regarding accidents, dangerous occurrences, inspections, investigations , remedial actions, health surveillance and medical examinations.</t>
    </r>
  </si>
  <si>
    <r>
      <t xml:space="preserve">3.2.4.4. The operating company shall
ensure that workers are provided with
compensation for work-related injuries and illnesses as follows:
a. In countries where workers’ compensation is not provided through government schemes or a collective bargaining agreement:
</t>
    </r>
    <r>
      <rPr>
        <b/>
        <sz val="11"/>
        <color theme="1"/>
        <rFont val="Calibri"/>
        <family val="2"/>
      </rPr>
      <t xml:space="preserve">i. The operating company shall
compensate workers for workrelated
injuries or illnesses at a
rate that, at minimum, covers
medical expenses and wages
during the recovery and
rehabilitation period;
</t>
    </r>
    <r>
      <rPr>
        <sz val="11"/>
        <color theme="1"/>
        <rFont val="Calibri"/>
        <family val="2"/>
      </rPr>
      <t xml:space="preserve">ii. If a worker is not able to return
to work due to the severity of
the work-related injury or
illness, the operating company
shall compensate for lost
earnings until the worker
qualifies for an adequate
pension (i.e., 2/3 or more of the
salary they would otherwise
normally receive if healthy and
working); or If an occupational illness
manifests after a worker has
retired, the operating company
or its corporate owner shall, at
minimum, compensate the
worker for medical expenses,324
unless the operating company
or its corporate owner can
establish that the occupational
illness was not connected to
the worker’s employment at
the mining project.
</t>
    </r>
    <r>
      <rPr>
        <b/>
        <sz val="11"/>
        <color theme="1"/>
        <rFont val="Calibri"/>
        <family val="2"/>
      </rPr>
      <t>b. In countries that do not provide for worker rehabilitation as part of
their workers’ compensation
schemes, the operating company
shall ensure that workers have free
or affordable access to
rehabilitation programs to facilitate
an expeditious return to work; and</t>
    </r>
    <r>
      <rPr>
        <sz val="11"/>
        <color theme="1"/>
        <rFont val="Calibri"/>
        <family val="2"/>
      </rPr>
      <t xml:space="preserve">
c. Where a worker dies as a result of
a work-related injury or disease,
the operating company shall, at
minimum, provide to spouses and
dependent children benefits to
cover funeral expenses and
transportation of the worker’s
body, if appropriate, as well as
compensation that is equal to or
greater than three months’ salary
of the deceased worker.</t>
    </r>
  </si>
  <si>
    <r>
      <t>For 3.2.1.1: Review documentation
and i</t>
    </r>
    <r>
      <rPr>
        <b/>
        <sz val="11"/>
        <color theme="1"/>
        <rFont val="Calibri"/>
        <family val="2"/>
      </rPr>
      <t xml:space="preserve">nterview company employees
with OHS responsibilities to confirm
that there is a health and safety
management system in place </t>
    </r>
    <r>
      <rPr>
        <sz val="11"/>
        <color theme="1"/>
        <rFont val="Calibri"/>
        <family val="2"/>
      </rPr>
      <t>that
enables measurement of health and
safety performance and continual
improvement.
Confirm that the company has
established metrics or indicators for
measuring the effectiveness of its OH&amp;S performance (e.g., accident
rates, health statistics,</t>
    </r>
    <r>
      <rPr>
        <b/>
        <sz val="11"/>
        <color theme="1"/>
        <rFont val="Calibri"/>
        <family val="2"/>
      </rPr>
      <t xml:space="preserve"> training
sessions attended by workers,</t>
    </r>
    <r>
      <rPr>
        <sz val="11"/>
        <color theme="1"/>
        <rFont val="Calibri"/>
        <family val="2"/>
      </rPr>
      <t xml:space="preserve"> regular inspections and maintenance of equipment, etc.). Confirm that
performance is tracked, and results
are used to improve the system.</t>
    </r>
  </si>
  <si>
    <r>
      <rPr>
        <b/>
        <sz val="11"/>
        <color theme="1"/>
        <rFont val="Calibri"/>
        <family val="2"/>
      </rPr>
      <t>IRMA meets, but also exceeds by being more explicit about the elements included in the formal engagement (a, b, c and d, below):</t>
    </r>
    <r>
      <rPr>
        <sz val="11"/>
        <color theme="1"/>
        <rFont val="Calibri"/>
        <family val="2"/>
      </rPr>
      <t xml:space="preserve">
3.2.3.4. The operating company shall develop and implement a formal process involving workers’ representatives and company management to ensure effective worker consultation and participation in matters relating to occupational health and safety including:
a. Health and safety hazard identification and assessment;
b. Design and implementation of workplace monitoring and worker health surveillance programs;
c. Development of strategies to prevent or mitigate risks to workers through the health and safety risk assessments or workplace and workers’ health surveillance; and
d. Development of appropriate assistance and programs to support worker health and safety, including worker mental health.</t>
    </r>
  </si>
  <si>
    <r>
      <t xml:space="preserve">3.2.2.2. The assessment process shall identify and assess the significance/ consequence of the full range of potential hazards associated with the mining project, including those related to:
a. The design, construction and operation of the workplace, mining-related activities and processes, the physical stability of working areas, the organization of work, use of equipment and machinery, and waste and chemical management;
b. All personnel, contractors, business partners, suppliers and visitors;
c. Unwanted events;
d. Routine and non-routine activities, products, procedures, and services; and
e. Changes in duration, personnel, organization, processes, facilities, equipment, procedures, laws, standards, materials, products systems and services.
</t>
    </r>
    <r>
      <rPr>
        <b/>
        <sz val="11"/>
        <color theme="1"/>
        <rFont val="Calibri"/>
        <family val="2"/>
      </rPr>
      <t xml:space="preserve">IRMA exceeds by requiring that mines, in particular, pay attention to identifying hazards to vulnerable workers (3.2.2.3).
</t>
    </r>
    <r>
      <rPr>
        <sz val="11"/>
        <color theme="1"/>
        <rFont val="Calibri"/>
        <family val="2"/>
      </rPr>
      <t xml:space="preserve">
3.2.2.3. The operating company shall pay particular attention to identifying and assessing hazards to workers who may be especially susceptible or vulnerable to particular hazards.</t>
    </r>
  </si>
  <si>
    <r>
      <t xml:space="preserve">3.2.2.1. The operating company shall implement an ongoing, systematic health and safety risk assessment process that follows a recognized risk assessment methodology for industrial operations.
</t>
    </r>
    <r>
      <rPr>
        <b/>
        <sz val="11"/>
        <color theme="1"/>
        <rFont val="Calibri"/>
        <family val="2"/>
      </rPr>
      <t>IRMA exceeds by outlining specific elements to be assessed:</t>
    </r>
    <r>
      <rPr>
        <sz val="11"/>
        <color theme="1"/>
        <rFont val="Calibri"/>
        <family val="2"/>
      </rPr>
      <t xml:space="preserve">
3.2.2.2. The assessment process shall identify and assess the significance/consequence of the full range of potential hazards associated with the mining project, including those related to:
a. The design, construction and operation of the workplace, mining-related activities and processes, the physical stability of working areas, the organization of work, use of equipment and machinery, and waste and chemical management;114
b. All personnel, contractors, business partners, suppliers and visitors;
c. Unwanted events;115
d. Routine and non-routine activities, products, procedures, and services; and
e. Changes in duration, personnel, organization, processes, facilities, equipment, procedures, laws, standards, materials, products systems and services.</t>
    </r>
  </si>
  <si>
    <r>
      <rPr>
        <b/>
        <sz val="11"/>
        <color theme="1"/>
        <rFont val="Calibri"/>
        <family val="2"/>
      </rPr>
      <t xml:space="preserve">Difficult to say if we, on balance, meet or exceed. There are several places outlined below where IRMA goes beyond, but also some things missing.
One additional place IRMA exceeds is to require that visitors also receive safety briefingand protective equipment to minimize likelihood of health or safety impacts:
</t>
    </r>
    <r>
      <rPr>
        <sz val="11"/>
        <color theme="1"/>
        <rFont val="Calibri"/>
        <family val="2"/>
      </rPr>
      <t xml:space="preserve">
3.2.3.6. Visitors and other third parties accessing the mining premises shall receive an occupational health and safety briefing, and be provided with relevant protective equipment for areas of the mine site that they will be entering.</t>
    </r>
  </si>
  <si>
    <r>
      <t>Maybe we fully meet the intent of this criiterion?</t>
    </r>
    <r>
      <rPr>
        <sz val="11"/>
        <color theme="1"/>
        <rFont val="Calibri"/>
        <family val="2"/>
      </rPr>
      <t xml:space="preserve"> We don’t require a policy, per se, but workers must be informed of their rights in relation to health and safety:</t>
    </r>
    <r>
      <rPr>
        <b/>
        <sz val="11"/>
        <color theme="1"/>
        <rFont val="Calibri"/>
        <family val="2"/>
      </rPr>
      <t xml:space="preserve">
</t>
    </r>
    <r>
      <rPr>
        <sz val="11"/>
        <color theme="1"/>
        <rFont val="Calibri"/>
        <family val="2"/>
      </rPr>
      <t>3.2.3.1. Workers shall be informed of their rights to:
a. Report accidents, dangerous occurrences and hazards to the employer and to the competent authority;
b. Request and obtain, where there is cause for concern on safety and health grounds, inspections and investigations to be conducted by the employer and the competent authority;
c. Know and be informed of workplace hazards that may affect their safety or health;
d. Obtain information held by the employer or the competent authority that is relevant to their safety or health;
e. Remove themselves from any location at the mine when circumstances arise that appear, with reasonable justification, to pose a serious danger to their safety or health; and
f. Collectively select safety and health representatives.</t>
    </r>
  </si>
  <si>
    <r>
      <t xml:space="preserve">Chapter 3.1 Introduction: "… In addition to acknowledging the need to safeguard those human rights of workers, companies are increasingly recognizing the need to </t>
    </r>
    <r>
      <rPr>
        <b/>
        <sz val="11"/>
        <color theme="1"/>
        <rFont val="Calibri"/>
        <family val="2"/>
      </rPr>
      <t>provide working hours and wages that promote a high quality of life for workers and their families</t>
    </r>
    <r>
      <rPr>
        <sz val="11"/>
        <color theme="1"/>
        <rFont val="Calibri"/>
        <family val="2"/>
      </rPr>
      <t>."                               3.1.10.1: ii. Through consultations with workers’ representatives, a risk management process that includes a risk assessment for extended working hours is established to</t>
    </r>
    <r>
      <rPr>
        <b/>
        <sz val="11"/>
        <color theme="1"/>
        <rFont val="Calibri"/>
        <family val="2"/>
      </rPr>
      <t xml:space="preserve"> minimize the impact of longer working hours on the health, safety and welfare of workers.</t>
    </r>
  </si>
  <si>
    <r>
      <t xml:space="preserve">IRMA does not require a policy on fatigue management. Instead, IRMA </t>
    </r>
    <r>
      <rPr>
        <b/>
        <sz val="11"/>
        <color theme="1"/>
        <rFont val="Calibri"/>
        <family val="2"/>
      </rPr>
      <t xml:space="preserve">DEFINES </t>
    </r>
    <r>
      <rPr>
        <sz val="11"/>
        <color theme="1"/>
        <rFont val="Calibri"/>
        <family val="2"/>
      </rPr>
      <t xml:space="preserve">regular and overtime hours (as per 3.1.10.1.a, b) that are consistent with 
Exceptions are to regular working or overtime hours are only allowed at remote mine sites, and only if the following occurs (as per 3.1.10.1.d):
i. A freely negotiated collective bargaining agreement is in force that allows variances to the rest and/or overtime hours above; and
ii. Through consultations with workers’ representatives a risk management process that includes a risk assessment for extended working hours is established to minimize the impact of longer working hours on the health, safety and welfare of workers.
</t>
    </r>
    <r>
      <rPr>
        <b/>
        <sz val="11"/>
        <color theme="1"/>
        <rFont val="Calibri"/>
        <family val="2"/>
      </rPr>
      <t xml:space="preserve">IRMA exceeds in that there is a limit to how much overtime can be worked, and the decision to work overtime must be consensual (i.e., workers agree to do it, it is not imposed upon them) (3.1.10.1.c "Overtime is consensual and limited to 12 hours a week.").
IRMA also exceeds in that workers who have not yet worked a year are still entitled to paid leave.
</t>
    </r>
    <r>
      <rPr>
        <sz val="11"/>
        <color theme="1"/>
        <rFont val="Calibri"/>
        <family val="2"/>
      </rPr>
      <t>3.1.10.2. Where neither national law nor a collective bargaining agreement includes provisions for worker leave, the operating company shall, at minimum, provide:
a. An annual paid holiday of at least three working weeks per year, after the worker reaches one year of service [107]. . .
Footnote [107] A worker whose length of service in any year is less than that required for the full entitlement shall be entitled to a holiday with pay proportionate to his or her length of service during that year. (Based on ILO C132 – Holidays with Pay Convention (Revised), 1970 (No. 132). http://www.ilo.org/dyn/normlex/en/f?p=NORMLEXPUB:12100:::NO:12100:P12100_ILO_CODE:C132:NO)</t>
    </r>
  </si>
  <si>
    <r>
      <rPr>
        <sz val="11"/>
        <color theme="1"/>
        <rFont val="Calibri"/>
        <family val="2"/>
      </rPr>
      <t xml:space="preserve">On balance, IRMA meets this:  IRMA </t>
    </r>
    <r>
      <rPr>
        <b/>
        <u/>
        <sz val="11"/>
        <color theme="1"/>
        <rFont val="Calibri"/>
        <family val="2"/>
      </rPr>
      <t>does not</t>
    </r>
    <r>
      <rPr>
        <sz val="11"/>
        <color theme="1"/>
        <rFont val="Calibri"/>
        <family val="2"/>
      </rPr>
      <t xml:space="preserve"> specify anything about on-site shops or accommodations below, but </t>
    </r>
    <r>
      <rPr>
        <b/>
        <sz val="11"/>
        <color theme="1"/>
        <rFont val="Calibri"/>
        <family val="2"/>
      </rPr>
      <t xml:space="preserve">IRMA exceeds in that it addresses severance payments:
</t>
    </r>
    <r>
      <rPr>
        <sz val="11"/>
        <color theme="1"/>
        <rFont val="Calibri"/>
        <family val="2"/>
      </rPr>
      <t xml:space="preserve">
3.1.4.2. The operating company shall ensure that all workers receive notice of dismissal and severance payments mandated by law and collective agreements in a timely manner. All outstanding back pay, social security benefits, and pension contributions and benefits shall be paid on or before termination of the working relationship, or in accordance with a timeline agreed through a collective agreement. Payments shall be made directly to workers, or to appropriate institutions for the benefit of workers. Where payments are made for the benefit of workers, they shall be provided with evidence of such payments.</t>
    </r>
  </si>
  <si>
    <t xml:space="preserve">IRMA exceeds by requiring a risk assessment (which is updated annually) to determine the potential risks to the company, workers and communities if the mine is operating in or sourcing minerals from a conflict-affected or high-risk area (3.4.3.1, 3.4.3.2, 3.4.3.3, 3.4.3.4).
IRMA exceeds by requiiring that a management plan (updated over time) be developed that outlines actions to prevent or mitigate risks, developed in collaboration with stakeholders (3.4.4.1, 3.4.4.2).
IRMA exceeds by requiring monitoring of the effectiveness of its mitigation measures (3.4.5.1, 3.4.5.2).
IRMA exceeds by requiring disclosure of information to affected stakeholders (3.4.6.1) and public reporting on due diligence undertaken to ensure that it does not support armed conflict or the infringement of human rights (3.4.6.2). </t>
  </si>
  <si>
    <r>
      <rPr>
        <b/>
        <sz val="11"/>
        <color theme="1"/>
        <rFont val="Calibri"/>
        <family val="2"/>
      </rPr>
      <t xml:space="preserve">IRMA exceeds by requiring all sites to do an assessment of security risks and the potential that security arrangements may impact human rights (3.5.2.1, 3.5.2.2), defining the scope of the assessment (3.5.2.3), requiring that a risk management plan be developed (3.5.2.4); and requiring that mines collaborate with communities and workers to develop mitigation strategies (3.5.2.5). </t>
    </r>
    <r>
      <rPr>
        <sz val="11"/>
        <color theme="1"/>
        <rFont val="Calibri"/>
        <family val="2"/>
      </rPr>
      <t xml:space="preserve">
3.5.2.1. The operating company shall assess security risks and potential human rights impacts that may arise from security arrangements. Assessments of security-related risks and impacts shall be updated periodically, including, at minimum, when there are significant changes in mining-related activities, security arrangements or in the operating environment. 
3.5.2.2. Assessments, which may be scaled to the size of the company and severity of security risks and potential human rights impacts, shall:
a. Follow a credible process/methodology;166
b. Be carried out and documented by competent professionals; and
c. Draw on credible information obtained from a range of perspectives, including men, women, children (or their representatives) and other vulnerable groups, relevant stakeholders and expert advice.
3.5.2.3. The scope of the security risk assessment shall include, but need not be limited to:
a. Identification of security risks to the company, workers and communities, paying particular attention to risks to women, children and other vulnerable groups;
b. Analysis of the political and security context in the host country context (e.g., the human rights records of the government and public and private security forces; adherence to the rule of law; corruption);
c. Analysis of current and potential conflicts or violence in the host country and affected communities; and
d. Risks associated with equipment transfers.
3.5.2.4. The operating company shall develop and implement a risk management plan that includes actions to be taken to prevent or mitigate identified risks, and monitoring that will be conducted to ensure that mitigation measures are effective.
3.5.2.5. If the security risk assessment reveals the potential for conflicts between mine security providers and affected community members or workers, then the operating company shall collaborate with communities and/or workers to develop mitigation strategies that are culturally appropriate and that take into consideration the needs of women, children and other vulnerable groups. If specific risks to human rights are identified in the assessment, the mitigation strategies shall conform with requirements in IRMA Chapter 1.3.
3.5.6.2. The operating company shall consult regularly with stakeholders, including host governments and affected communities, about the impact of their security arrangements on those communities; and shall report to stakeholders annually on the company’s security arrangements and its efforts to manage security in a manner that respects human rights. (See also 3.5.6.1, 
</t>
    </r>
  </si>
  <si>
    <r>
      <rPr>
        <b/>
        <sz val="11"/>
        <color theme="1"/>
        <rFont val="Calibri"/>
        <family val="2"/>
      </rPr>
      <t>IRMA exceeds by requiring best practice procedures regarding the use of force (3.5.1.2), and also by requiring signed agreements with any private security provides (3.5.1.3), and good faith effort if public security forces are used (3.5.1.4).</t>
    </r>
    <r>
      <rPr>
        <sz val="11"/>
        <color theme="1"/>
        <rFont val="Calibri"/>
        <family val="2"/>
      </rPr>
      <t xml:space="preserve">
3.5.1.1. The operating company shall adopt and make public a policy acknowledging a commitment to respect human rights in its efforts to maintain the safety and security of its mining project; and a commitment that it will not provide support to public or private security forces that have been credibly implicated in the infringement of human rights, breaches of international humanitarian law or the excessive use of force.
3.5.1.2. The operating company shall have a policy and procedures in place regarding the use of force and firearms that align with the best practices expressed in United Nations Basic Principles on the Use of Force and Firearms. At minimum, the company’s procedures shall require that:
a. Security personnel take all reasonable steps to exercise restraint and utilize non-violent means before resorting to the use of force;
b. If force is used it shall not exceed what is strictly necessary, and shall be proportionate to the threat and appropriate to the situation; and
c. Firearms shall only be used for the purpose of self-defense or the defense of others if there is an imminent threat of death or serious injury.
3.5.1.3. If private security is used in relation to the mining project, the operating company shall have a signed contract with private security providers that at minimum:
a. Sets out agreed on principles that are consistent with the Voluntary Principles on Security and Human Rights164 and the operating company’s procedures on the use of force and firearms;
b. Delineates respective duties and obligations with respect to the provision of security in and around the mining project and, if relevant, along transport routes; and
c. Outlines required training for security personnel.
3.5.1.4. If public security forces are used to provide security to the mining project and/or transport routes, the operating company shall make a good faith effort to sign a Memorandum of Understanding or similar agreement with public security providers that includes similar provisions to those in 3.5.1.3.</t>
    </r>
  </si>
  <si>
    <r>
      <t xml:space="preserve">IRMA exceeds in various ways (see below).  Additionally, IRMA exceeds by requiring training of security providers (3.5.4.1 and 3.5.4.2). 
</t>
    </r>
    <r>
      <rPr>
        <sz val="11"/>
        <color theme="1"/>
        <rFont val="Calibri"/>
        <family val="2"/>
      </rPr>
      <t xml:space="preserve">3.5.4.1. Prior to deployment of company or private security personnel, the operating company shall provide training that incorporates, at minimum, information related to ethical conduct and respect for the human rights of mine workers and affected communities, with particular reference to vulnerable groups, and the company’s policy on the appropriate use of force and firearms. Initial training and refresher courses shall be mandatory for all operating company personnel involved in security, and for private security contractors that have not received equivalent training from their employers. (See also 3.5.4.2)
</t>
    </r>
    <r>
      <rPr>
        <b/>
        <sz val="11"/>
        <color theme="1"/>
        <rFont val="Calibri"/>
        <family val="2"/>
      </rPr>
      <t>IRMA also exceeds by requiring management of security indicidents:</t>
    </r>
    <r>
      <rPr>
        <sz val="11"/>
        <color theme="1"/>
        <rFont val="Calibri"/>
        <family val="2"/>
      </rPr>
      <t xml:space="preserve">
3.5.5.1. The operating company shall:
a. Develop and implement systems for documenting and investigating security incidents, including those involving impacts on human rights or the use of force;
b. Take appropriate actions, including disciplinary measures, to prevent and deter abusive or unlawful acts by security personnel and acts that contravene the company’s policies on rules of engagement, the use of force and firearms, human rights, and other relevant policies;
c. Take appropriate actions to mitigate and provide remediation for human rights impacts (as per IRMA Chapter 1.3), injuries or fatalities caused by security providers;
d. Report security incidents, including any credible allegations of human rights abuses by private or public security providers, to competent authorities and national human rights institutions, and cooperate in any investigations or proceedings;
e. Provide medical assistance to all injured persons, including offenders; and
f. Ensure the safety of victims and those filing security-related allegations.
3.5.5.2. In the event of security-related incidents that result in injuries, fatalities or alleged human rights impacts on community members or workers, the company shall provide communities and/or workers with information on the incidents and any investigations that are underway, and shall consult with communities and/or workers to develop strategies to prevent the recurrence of similar incidents.</t>
    </r>
  </si>
  <si>
    <r>
      <rPr>
        <b/>
        <sz val="11"/>
        <color theme="1"/>
        <rFont val="Calibri"/>
        <family val="2"/>
      </rPr>
      <t>IRMA exceeds by requiring much more detailed expectations related to the responding to both potential and actual impacts that they cause, contribute to or are linked to:</t>
    </r>
    <r>
      <rPr>
        <sz val="11"/>
        <color theme="1"/>
        <rFont val="Calibri"/>
        <family val="2"/>
      </rPr>
      <t xml:space="preserve">
1.3.3.2. Responding to human rights risks related to the mining project:
a. If the operating company determines that it is at risk of causing adverse human rights impacts through its mining-related activities, it shall prioritize preventing impacts from occurring, and if this is not possible, design strategies to mitigate the human rights risks. Mitigation plans shall be developed in consultation with potentially affected rights holder(s).
b. If the operating company determines that it is at risk of contributing to adverse human rights impacts through its mining-related activities, it shall take action to prevent or mitigate its contribution, and use its leverage to influence other contributing parties to prevent or mitigate their contributions to the human rights risks.
c. If the operating company determines that it is at risk of being linked to adverse human rights impacts through its business relationships, it shall use its leverage to influence responsible parties to prevent or mitigate their risks to human rights from their activities.
1.3.3.3. Responding to actual human rights impacts related to the mining project:
a. If the operating company determines that it has caused an actual human rights impact, the company shall:
i. Cease or change the activity responsible for the impact; and
ii. In a timely manner, develop mitigation strategies and remediation in collaboration with affected rights holders. If mutually acceptable remedies cannot be found through dialogue, the operating company shall attempt to reach agreement through an independent, third-party mediator or another means mutually acceptable to affected rights holders;
b. If the operating company determines that it has contributed to an actual human rights impact, the company shall cease or change any activities that are contributing to the impact, mitigate and remediate impacts to the extent of its contribution, use its leverage to influence other contributing parties to cease or change their activities, and mitigate and remediate the remaining impact;
c. If the operating company determines that it is linked to an actual human rights impact through a business relationship the company shall use its leverage to prevent or mitigate the impact from continuing or recurring; and
d. The operating company shall cooperate with other legitimate processes such as judicial or State-based investigations or proceedings related to human rights impacts that the operating company caused, contributed to, or was directly linked to through its business relationships.</t>
    </r>
  </si>
  <si>
    <r>
      <rPr>
        <b/>
        <sz val="11"/>
        <color theme="1"/>
        <rFont val="Calibri"/>
        <family val="2"/>
      </rPr>
      <t>IRMA exceeds by requiring much more detailed expectations related to the assessment of risks and impacts to human rights:</t>
    </r>
    <r>
      <rPr>
        <sz val="11"/>
        <color theme="1"/>
        <rFont val="Calibri"/>
        <family val="2"/>
      </rPr>
      <t xml:space="preserve">
1.3.2.1. The operating company shall establish an ongoing process to identify and assess potential human rights impacts (hereafter referred to as human rights “risks”) and actual human rights impacts from mining project activities and business relationships. Assessment of human rights risks and impacts shall be updated periodically, including, at minimum, when there are significant changes in the mining project, business relationships, or in the operating environment.
1.3.2.2. Assessments, which may be scaled to the size of the company and severity of human rights risks and impacts, shall:
a. Follow a credible process/methodology;21
b. Be carried out by competent professionals; and
c. Draw on internal and/or external human rights expertise, and consultations with potentially affected rights holders, including men, women, children (or their representatives) and other vulnerable groups, and other relevant stakeholders.
1.3.2.3. As part of its assessment, the operating company shall document, at minimum:
a. The assessment methodology;
b. The current human rights context in the country and mining project area;
c. Relevant human rights laws and norms;
d. A comprehensive list of the human rights risks related to mining project activities and business relationships, and an evaluation of the potential severity of impacts for each identified human rights risk;
e. The identification of rights holders, an analysis of the potential differential risks to and impacts on rights holder groups (e.g., women, men, children, the elderly, persons with disabilities, indigenous peoples, ethnic or religious minority groups, and other disadvantaged or vulnerable groups), and a disaggregation of results by rights holder group;
f. Recommendations for preventing, mitigating and remediating identified risks and impacts, giving priority to the most salient human rights issues.
1.3.2.4. At minimum, stakeholders and rights holders who participated in the assessment process shall have the opportunity to review draft key issues and findings that are relevant to them, and shall be consulted to provide feedback on those findings.
1.3.2.5. The operating company shall demonstrate that steps have been taken to effectively integrate assessment findings at the mine site operational level.</t>
    </r>
  </si>
  <si>
    <r>
      <t xml:space="preserve">IRMA's chapters draw on best practices from the UN Guiding Principles on Business and Human Rights (UNGP).  
</t>
    </r>
    <r>
      <rPr>
        <b/>
        <sz val="11"/>
        <color theme="1"/>
        <rFont val="Calibri"/>
        <family val="2"/>
      </rPr>
      <t>IRMA exceeds in various ways, below. In addition, as per the UNGP, IRMA requires:</t>
    </r>
    <r>
      <rPr>
        <sz val="11"/>
        <color theme="1"/>
        <rFont val="Calibri"/>
        <family val="2"/>
      </rPr>
      <t xml:space="preserve">
1.3.3.1. Mining project stakeholders shall have access to and be informed about a rights-compatible grievance mechanism and other mechanisms through which they can raise concerns and seek recourse for grievances related to human rights</t>
    </r>
  </si>
  <si>
    <r>
      <t xml:space="preserve">1.3.1.1. The operating company shall adopt a policy commitment that includes an acknowledgement of its responsibility to respect all internationally recognized human rights.
</t>
    </r>
    <r>
      <rPr>
        <b/>
        <sz val="11"/>
        <color theme="1"/>
        <rFont val="Calibri"/>
        <family val="2"/>
      </rPr>
      <t>IRMA exceeds by requiring that:</t>
    </r>
    <r>
      <rPr>
        <sz val="11"/>
        <color theme="1"/>
        <rFont val="Calibri"/>
        <family val="2"/>
      </rPr>
      <t xml:space="preserve">
1.3.1.2. The policy shall:
a. Be approved at the most senior level of the company;
b. Be informed by relevant internal and/or external expertise;
c. Stipulate the operating company’s human rights expectations of personnel, business partners and other parties directly linked to its mining project;
d. Be publicly available and communicated internally and externally to all personnel, business partners, other relevant parties and stakeholders;
e. Be reflected in the mining project’s operational policies and procedures.</t>
    </r>
  </si>
  <si>
    <r>
      <rPr>
        <b/>
        <sz val="11"/>
        <color theme="1"/>
        <rFont val="Calibri"/>
        <family val="2"/>
      </rPr>
      <t xml:space="preserve">Not quite sure what you mean by "site collects information on material topics."  If you are meaning that the site solicits information from stakeholders on topics of concern to them, then see cell above. If you mean that the site collects data on the impacts related to what stakeholders deem to be material topics, then see row 22 for details on the requirements for data collection/monitoring on the various topics in the IRMA Standard (this monitoring happens regardless of whether stakeholders identify these to be material topics).
</t>
    </r>
    <r>
      <rPr>
        <sz val="11"/>
        <color theme="1"/>
        <rFont val="Calibri"/>
        <family val="2"/>
      </rPr>
      <t xml:space="preserve">
</t>
    </r>
    <r>
      <rPr>
        <b/>
        <sz val="11"/>
        <color theme="1"/>
        <rFont val="Calibri"/>
        <family val="2"/>
      </rPr>
      <t xml:space="preserve">Verification of accuracy of information is not required in all cases, but in terms of verifying issues of concern to stakeholders mines are required to have  stakeholder oversight:
</t>
    </r>
    <r>
      <rPr>
        <sz val="11"/>
        <color theme="1"/>
        <rFont val="Calibri"/>
        <family val="2"/>
      </rPr>
      <t>1.2.2.3. The operating company shall collaborate with stakeholders, including representatives from affected communities, to design and form stakeholder engagement mechanism(s) (e.g., a permanent advisory committee, or committees dedicated to specific issues), to provide stakeholder oversight of the mining project’s environmental and social performance, and/or input to the company on issues of concern to stakeholders.</t>
    </r>
    <r>
      <rPr>
        <b/>
        <sz val="11"/>
        <color theme="1"/>
        <rFont val="Calibri"/>
        <family val="2"/>
      </rPr>
      <t xml:space="preserve">
</t>
    </r>
    <r>
      <rPr>
        <sz val="11"/>
        <color theme="1"/>
        <rFont val="Calibri"/>
        <family val="2"/>
      </rPr>
      <t xml:space="preserve">1.2.2.5. When stakeholder engagement processes depend substantially on community representatives, the operating company shall demonstrate that efforts have been made to confirm whether or not such persons represent the views and interests of affected community members and can be relied upon to faithfully communicate relevant information to them. If this is not the case, the operating company shall undertake additional engagement processes to enable more meaningful participation by and information sharing with the broader community.
</t>
    </r>
  </si>
  <si>
    <r>
      <rPr>
        <b/>
        <sz val="11"/>
        <color theme="1"/>
        <rFont val="Calibri"/>
        <family val="2"/>
      </rPr>
      <t>IRMA requires reporting back to stakeholders on issues raised in engagement processes, and also public reporting on environmental and social management:</t>
    </r>
    <r>
      <rPr>
        <sz val="11"/>
        <color theme="1"/>
        <rFont val="Calibri"/>
        <family val="2"/>
      </rPr>
      <t xml:space="preserve">
1.2.2.7. The operating company shall report back to affected communities and stakeholders on issues raised during engagement processes.
1.2.4.1. Any information that relates to the mine’s performance against the IRMA Standard shall be made available to relevant stakeholders upon request. . .
2.1.10.3. The environmental and social management plan shall be made available to stakeholders upon request.
2.1.10.4. Summary reports of the findings of the environmental and social monitoring program shall be made publicly available at least annually, and all data and methodologies related to the monitoring program shall be publicly available.</t>
    </r>
  </si>
  <si>
    <r>
      <t xml:space="preserve">IRMA exceeds by requiring much more detailed data collection and reporting in individual chapters. See lines 19 and 22.
</t>
    </r>
    <r>
      <rPr>
        <sz val="11"/>
        <color theme="1"/>
        <rFont val="Calibri"/>
        <family val="2"/>
      </rPr>
      <t>1.2.4.3. Communications shall be carried out and information shall be provided to stakeholders in a timely manner, and shall be in formats and languages that are culturally appropriate and accessible to affected communities and stakeholders</t>
    </r>
  </si>
  <si>
    <r>
      <rPr>
        <b/>
        <sz val="11"/>
        <color theme="1"/>
        <rFont val="Calibri"/>
        <family val="2"/>
      </rPr>
      <t xml:space="preserve">IRMA </t>
    </r>
    <r>
      <rPr>
        <b/>
        <u/>
        <sz val="11"/>
        <color theme="1"/>
        <rFont val="Calibri"/>
        <family val="2"/>
      </rPr>
      <t>does not</t>
    </r>
    <r>
      <rPr>
        <b/>
        <sz val="11"/>
        <color theme="1"/>
        <rFont val="Calibri"/>
        <family val="2"/>
      </rPr>
      <t xml:space="preserve"> require that a third party be</t>
    </r>
    <r>
      <rPr>
        <b/>
        <u/>
        <sz val="11"/>
        <color theme="1"/>
        <rFont val="Calibri"/>
        <family val="2"/>
      </rPr>
      <t xml:space="preserve"> initally</t>
    </r>
    <r>
      <rPr>
        <b/>
        <sz val="11"/>
        <color theme="1"/>
        <rFont val="Calibri"/>
        <family val="2"/>
      </rPr>
      <t xml:space="preserve"> involved in evaluating how to remedy human rights impacts, but that is an option if resolution cannot be found through dialogue.</t>
    </r>
    <r>
      <rPr>
        <sz val="11"/>
        <color theme="1"/>
        <rFont val="Calibri"/>
        <family val="2"/>
      </rPr>
      <t xml:space="preserve">
1.3.3.1. Mining project stakeholders shall have access to and be informed about a rights-compatible grievance mechanism and other mechanisms through which they can raise concerns and seek recourse for grievances related to human rights.
1.3.3.3. Responding to actual human rights impacts related to the mining project:
a. If the operating company determines that it has caused an actual human rights impact, the company shall:
i. Cease or change the activity responsible for the impact; and
ii. In a timely manner, develop mitigation strategies and remediation in collaboration with affected rights holders. If mutually acceptable remedies cannot be found through dialogue, the operating company shall attempt to reach agreement through an independent, third-party mediator or another means mutually acceptable to affected rights holders;
</t>
    </r>
    <r>
      <rPr>
        <b/>
        <sz val="11"/>
        <color theme="1"/>
        <rFont val="Calibri"/>
        <family val="2"/>
      </rPr>
      <t xml:space="preserve">
Also, IRMA does offer the opportunity for external monitoring.
</t>
    </r>
    <r>
      <rPr>
        <sz val="11"/>
        <color theme="1"/>
        <rFont val="Calibri"/>
        <family val="2"/>
      </rPr>
      <t>1.3.4.2. External monitoring of an operating company’s human rights due diligence shall occur if the company’s due diligence efforts repeatedly fail to prevent, mitigate or remediate actual human rights impacts; or if its due diligence activities failed to prevent the company from unknowingly or unintentionally causing, contributing to or being linked to any serious human rights abuse.23 Additionally:
a. The company shall fund the external monitoring; and
b. The form of such monitoring, and selection of external monitors, shall be determined in collaboration with affected rights holders.</t>
    </r>
  </si>
  <si>
    <r>
      <t xml:space="preserve">1.4.1.1. The operating company shall ensure that stakeholders, including affected community members and rights holders (hereafter referred to collectively as “stakeholders”) have access to an operational-level mechanism that allows them to raise and seek resolution or remedy for the range of complaints and grievances that may occur in relation to the company and its mining-related activities
</t>
    </r>
    <r>
      <rPr>
        <b/>
        <sz val="11"/>
        <color theme="1"/>
        <rFont val="Calibri"/>
        <family val="2"/>
      </rPr>
      <t xml:space="preserve">IRMA exceeds by requiring that:
</t>
    </r>
    <r>
      <rPr>
        <sz val="11"/>
        <color theme="1"/>
        <rFont val="Calibri"/>
        <family val="2"/>
      </rPr>
      <t>1.4.3.1. No remedy provided by an operational-level grievance mechanism shall require aggrieved parties to waive their right to seek recourse from the company for the same complaint through other available mechanisms, including administrative, non-judicial or judicial remedies.
1.4.6.1. Periodically, the operating company shall report to stakeholders on grievances received and responses provided. This shall be done in a manner that protects the confidentiality and safety of those filing grievances.
1.4.5.3. The operating company shall inform relevant personnel who interact with stakeholders of the proper procedures for handling stakeholder complaints and grievances, and ensure that personnel directly involved in the operational-level mechanism receive instruction on the respectful handling of all complaints and grievances, including those that may appear frivolous.</t>
    </r>
  </si>
  <si>
    <r>
      <rPr>
        <b/>
        <sz val="11"/>
        <color theme="1"/>
        <rFont val="Calibri"/>
        <family val="2"/>
      </rPr>
      <t>IRMA does not specify that review take place by senior management, but does require that engagement plans be updated as necessary over time.</t>
    </r>
    <r>
      <rPr>
        <sz val="11"/>
        <color theme="1"/>
        <rFont val="Calibri"/>
        <family val="2"/>
      </rPr>
      <t xml:space="preserve">
1.2.1.2. A stakeholder engagement plan scaled to the mining project’s risks and impacts and stage of development shall be developed, implemented and updated as necessary.</t>
    </r>
  </si>
  <si>
    <r>
      <t xml:space="preserve">IRMA exceeds in that it also requires that mines make an effort to ensure that a broad spectrum of voices are heard, </t>
    </r>
    <r>
      <rPr>
        <b/>
        <u/>
        <sz val="11"/>
        <color theme="1"/>
        <rFont val="Calibri"/>
        <family val="2"/>
      </rPr>
      <t>AND</t>
    </r>
    <r>
      <rPr>
        <b/>
        <sz val="11"/>
        <color theme="1"/>
        <rFont val="Calibri"/>
        <family val="2"/>
      </rPr>
      <t xml:space="preserve"> that capacity building occurs so that stakeholders can engage and provide information in a meaningful way 
</t>
    </r>
    <r>
      <rPr>
        <sz val="11"/>
        <color theme="1"/>
        <rFont val="Calibri"/>
        <family val="2"/>
      </rPr>
      <t>1.2.2.4. Engagement processes shall be accessible and culturally appropriate, and the operating company shall demonstrate that efforts have been made to include participation by women, men, and marginalized and vulnerable groups or their representatives.
1.2.3.1. The operating company shall offer to collaborate with stakeholders from affected communities to assess their capacity to effectively engage in consultations, studies, assessments, and the development of mitigation, monitoring and community development strategies. Where capacity gaps are identified, the operating company shall offer appropriate assistance to facilitate effective stakeholder engagement.</t>
    </r>
  </si>
  <si>
    <r>
      <t xml:space="preserve">2.4.3.3. In the case of physical displacement, the operating company shall develop a Resettlement Action Plan. . .
2.4.2.1. The operating company shall disclose relevant information and consult with potentially affected people and communities, including host communities, during: . . . b. The development of resettlement and livelihood options; c. The development, implementation, monitoring and evaluation of a Resettlement Action Plan (RAP) and/or Livelihood Restoration Plan (LRP).
</t>
    </r>
    <r>
      <rPr>
        <b/>
        <sz val="11"/>
        <color theme="1"/>
        <rFont val="Calibri"/>
        <family val="2"/>
      </rPr>
      <t xml:space="preserve">
IRMA exceeds by adding specific elements of  action plans (2.4.3.1 - 2.4.4.3, and 2.4.4.1-2.4.4.3), and requireing reporting on progress toward meeting the RAP/LRP (2.4.7.2).</t>
    </r>
    <r>
      <rPr>
        <sz val="11"/>
        <color theme="1"/>
        <rFont val="Calibri"/>
        <family val="2"/>
      </rPr>
      <t xml:space="preserve">
2.4.3.1. When project-related displacement is deemed unavoidable, a census shall be carried out to collect appropriate socio-economic baseline data to identify the people who will be physically or economically displaced by the project and determine who will be eligible for compensation and assistance.
2.4.3.2. In the absence of host government procedures, the operating company shall establish compensation eligibility criteria and a cut-off date for eligibility. Information regarding the cut-off date shall be well documented, and disseminated along with eligibility information throughout the mining project area.
2.4.3.3. In the case of physical displacement, the operating company shall develop a Resettlement Action Plan. If the project involves economic displacement only, a Livelihood Restoration Plan shall be developed. In either case, these plans shall, at a minimum:
a. Describe how affected people will be involved in an ongoing process of consultation throughout the resettlement/livelihood restoration planning, implementation and monitoring phases;
b. Describe the strategies to be undertaken to mitigate the negative impacts of displacement and improve or restore livelihoods and standards of living of displaced people, paying particular attention to the needs of women, the poor and vulnerable groups;
c. Describe development-related opportunities and benefits for affected people and communities;
d. Describe the methods used for valuing land and other assets;
e. Establish the compensation framework (i.e., entitlements and rates of compensation for all categories of affected people, including host communities) in a transparent, consistent, and equitable manner;
f. Include a budget and implementation schedule; and
g. Be publicly available.
2.4.7.2. Periodically, the operating company shall report to affected people and other relevant stakeholders on progress made toward full implementation of the RAP or LRP.
</t>
    </r>
    <r>
      <rPr>
        <b/>
        <sz val="11"/>
        <color theme="1"/>
        <rFont val="Calibri"/>
        <family val="2"/>
      </rPr>
      <t>See also 2.4.4. Mitigation Measures Related to Physical Displacement.</t>
    </r>
    <r>
      <rPr>
        <sz val="11"/>
        <color theme="1"/>
        <rFont val="Calibri"/>
        <family val="2"/>
      </rPr>
      <t xml:space="preserve">
</t>
    </r>
  </si>
  <si>
    <r>
      <rPr>
        <b/>
        <sz val="11"/>
        <color theme="1"/>
        <rFont val="Calibri"/>
        <family val="2"/>
      </rPr>
      <t>IRMA exceeds by requiring that mines provide affected people with access to independent experts prior to resettlement (2.4.2.2) and during the negotiation of proposed agreements (2.4.6.2.c).  IRMA also requires that companies negotiate agreements with affected parties. (2.4.6.2). IRMA prohibits forced evictions, and only allows evictions where international best practices are followed (2.4.6.5), and outlines requirements if the resettlement is government-led (2.4.8).</t>
    </r>
    <r>
      <rPr>
        <sz val="11"/>
        <color theme="1"/>
        <rFont val="Calibri"/>
        <family val="2"/>
      </rPr>
      <t xml:space="preserve">
2.4.2.2. The operating company shall facilitate access, if desired by potentially affected people and communities, including host communities, to independent legal or other expert advice from the earliest stages of project design and assessment, through monitoring and evaluation of the resettlement process.
2.4.6.2. If a new mine will require the displacement of non-indigenous peoples, the operating company shall make a good faith effort to negotiate agreements with all households that will be physically or economically displaced by the mining project before proceeding with the resettlement, even if the company has the legal means to acquire land or restrict land use without their consent.
2.4.6.3. Prior to negotiating with affected people, the operating company shall provide or facilitate access to resources necessary to participate in an informed manner. This shall include, at minimum:
a. Copies of RAP and/or LRP;
b. Details on what to expect at various stages of the resettlement or livelihood restoration process (e.g., when an offer will be made to them, how long they will have to respond, how to access the grievance mechanism if they wish to appeal property or asset valuations, legal procedures to be followed if negotiations fail); and
c. Independent legal experts or others to ensure that affected people understand the content of any proposed agreement and associated information.
2.4.6.5. Forced evictions shall not be carried except in accordance with law and international best practice, and the requirements of this chapter.
</t>
    </r>
    <r>
      <rPr>
        <b/>
        <sz val="11"/>
        <color theme="1"/>
        <rFont val="Calibri"/>
        <family val="2"/>
      </rPr>
      <t xml:space="preserve">
See other cited  requirements in Resettlement chapter.</t>
    </r>
  </si>
  <si>
    <r>
      <t xml:space="preserve">2.2.5.3. If the process results in consent being given by indigenous peoples to certain mining-related activities, an agreement outlining the terms and conditions shall be signed or otherwise validated by the operating company and the representative(s) of the indigenous peoples. The agreement shall be binding and shall be made publicly available unless the indigenous peoples’ representatives explicitly request otherwise.
</t>
    </r>
    <r>
      <rPr>
        <b/>
        <sz val="11"/>
        <color theme="1"/>
        <rFont val="Calibri"/>
        <family val="2"/>
      </rPr>
      <t>IRMA exceeds by requiring that the actually process followed be reported (2.2.5.2), that the outcomes be monitored (2.2.7.1), and that engagement continue throughout the life of the mine (2.2.7.2)</t>
    </r>
    <r>
      <rPr>
        <sz val="11"/>
        <color theme="1"/>
        <rFont val="Calibri"/>
        <family val="2"/>
      </rPr>
      <t xml:space="preserve">
2.2.5.2. The operating company shall publicly report, in a manner agreed to by the indigenous peoples, on the FPIC process that was followed and its outcome.
2.2.7.1. The operating company shall collaborate with indigenous peoples to monitor implementation of the FPIC agreement, and document the status of the commitments made in the agreement.
2.2.7.2. Engagement with indigenous peoples shall continue throughout all stages of the mining project.</t>
    </r>
  </si>
  <si>
    <r>
      <rPr>
        <b/>
        <sz val="11"/>
        <color theme="1"/>
        <rFont val="Calibri"/>
        <family val="2"/>
      </rPr>
      <t>IRMA exceeds by requiring that competent professionals carry out work related to cultural heritage (3.7.1.1), that information be made available to stakeholderers (3.6.1.3). that specific types of cultural heritage be managed in a manner that aligns with international best practice (E.g., IFC) (3.7.3, 3.7.4, 3.7.5, 3.7.6), and that relevant employees are trained in cultural heritage management (3.7.7.3).</t>
    </r>
    <r>
      <rPr>
        <sz val="11"/>
        <color theme="1"/>
        <rFont val="Calibri"/>
        <family val="2"/>
      </rPr>
      <t xml:space="preserve">
3.7.1.1. Screening, assessment and the development and implementation of mitigation measures and procedures related to the management of cultural heritage shall be carried out by competent professionals.
3.7.1.3. Cultural heritage assessments, management plans and procedures shall be made available upon request to community stakeholders and other stakeholders who have been engaged with the mine site on cultural heritage issues.
See Chapter 3.7 for more details.</t>
    </r>
  </si>
  <si>
    <r>
      <t xml:space="preserve">IRMA exceeds by requiring that companies carry out due diligence regarding whether or not States have met their own FPIC obligations (2.2.2.1), rights of indigenous peoples (IP) to stop or refuse to participate in FPIC processes (2.2.2.4), companies collaborate with IP to carry out scoping prior to the FPIC process (2.2.3.1 - 2.2.3.3), companies follow the IP-definied FPIC process (2.2.4.2).
</t>
    </r>
    <r>
      <rPr>
        <sz val="11"/>
        <color theme="1"/>
        <rFont val="Calibri"/>
        <family val="2"/>
      </rPr>
      <t>2.2.2.1. The operating company shall conduct due diligence to determine if the host government conducted an adequate consultation process aimed at obtaining indigenous peoples’ informed consent prior to granting access to mineral resources. The key findings of due diligence assessments shall be made publicly available and shall include the company’s justification for proceeding with a project if the State failed to fulfill its consultation and/or consent duties.</t>
    </r>
    <r>
      <rPr>
        <b/>
        <sz val="11"/>
        <color theme="1"/>
        <rFont val="Calibri"/>
        <family val="2"/>
      </rPr>
      <t xml:space="preserve">
</t>
    </r>
    <r>
      <rPr>
        <sz val="11"/>
        <color theme="1"/>
        <rFont val="Calibri"/>
        <family val="2"/>
      </rPr>
      <t>2.2.2.4. If indigenous peoples’ representatives clearly communicate, at any point during engagement with the operating company, that they do not wish to proceed with FPIC-related discussions, the company shall recognize that it does not have consent, and shall cease to pursue any proposed activities affecting the rights or interests of the indigenous peoples. The company may approach indigenous peoples to renew discussions only if agreed to by the indigenous peoples’ representatives.
2.2.3.1. The operating company shall:
a. Consult with indigenous peoples and others, and review other relevant date to identify indigenous peoples that own, occupy or otherwise use land, territories or resources that may be affected by the mining project;
b. Disclose to indigenous peoples, in a culturally appropriate manner, the preliminary project concepts and/or proposed activities, and the indigenous peoples’ right to FPIC.
2.2.3.2. The operating company shall collaborate with indigenous peoples’ representatives and other relevant members of affected communities of indigenous peoples to:
a. Identify the appropriate means of engagement for each group of indigenous peoples (e.g., tribe, nation, population);
b. Identify indigenous peoples’ rights and interests that may be affected by the proposed activities;
c. Identify additional studies or assessments needed to determine the range and degree of potential impacts on indigenous peoples’ rights or interests; and
d. Identify if there are capacity issues that may prevent full and informed participation of indigenous peoples. If issues are identified, the operating company shall provide funding or facilitate other means to enable indigenous peoples to address capacity issues in their preferred manner; and
e. Ensure that the community as a whole/collective has meaningful opportunities to be involved in these processes.
2.2.3.3. The operating company shall collaborate with the indigenous peoples’ representatives to design and implement plans to address the information gaps and needs identified through the scoping process.</t>
    </r>
  </si>
  <si>
    <r>
      <t xml:space="preserve">2.3.1.1. The operating company shall publicly commit to:
a. Maintaining or improving the health, social and economic wellbeing of affected communities; and
b. Developing a mining project only if it gains and maintains broad community support.
2.2.1.1. The operating company shall have a publicly available policy that includes a statement of the company’s respect for indigenous peoples’ rights, as set out in the United Nations Declaration on the Rights of Indigenous peoples.
</t>
    </r>
    <r>
      <rPr>
        <b/>
        <sz val="11"/>
        <color theme="1"/>
        <rFont val="Calibri"/>
        <family val="2"/>
      </rPr>
      <t>IRMA exceeds by requiring that indigenous peoples are aware of the policy.</t>
    </r>
    <r>
      <rPr>
        <sz val="11"/>
        <color theme="1"/>
        <rFont val="Calibri"/>
        <family val="2"/>
      </rPr>
      <t xml:space="preserve">
2.2.1.2. The operating company shall ensure that indigenous peoples potentially affected by the company’s mining-related activities are aware of the policy.</t>
    </r>
  </si>
  <si>
    <r>
      <rPr>
        <b/>
        <sz val="11"/>
        <color theme="1"/>
        <rFont val="Calibri"/>
        <family val="2"/>
      </rPr>
      <t>COMMENT:  although you mention respecting the health and safety of communities, there is nothing in this section that addresses those elements so you may want to remove those words. IRMA exceeds in this respect, as it has an entire chapter on Community Health and Safety (chapter 3.3).
IRMA exceeds by adding elements to ensure that there is broad representation in the planning process (2.3.3.2), and that community members have resources needed to participate in a meaningful manner (2.3.3.3).</t>
    </r>
    <r>
      <rPr>
        <sz val="11"/>
        <color theme="1"/>
        <rFont val="Calibri"/>
        <family val="2"/>
      </rPr>
      <t xml:space="preserve">
2.3.3.2. The planning process shall be designed to ensure local participation, social inclusion (including both women and men, vulnerable groups and traditionally marginalized community members, e.g., children, youth, the elderly, or their representatives), good governance and transparency
2.3.3.3. If requested by the community and not provided by the appropriate public authorities, the operating company shall provide funding for mutually agreed upon experts to aid in the participatory process.
</t>
    </r>
    <r>
      <rPr>
        <b/>
        <sz val="11"/>
        <color theme="1"/>
        <rFont val="Calibri"/>
        <family val="2"/>
      </rPr>
      <t>IRMA also exceeds by requiring that mines obtain and maintain broad communit support (2.3.2.1 - 2.3.2.3).</t>
    </r>
    <r>
      <rPr>
        <sz val="11"/>
        <color theme="1"/>
        <rFont val="Calibri"/>
        <family val="2"/>
      </rPr>
      <t xml:space="preserve">
2.3.2.1. For new mines, the operating company shall demonstrate that it obtained broad community support from communities affected by the mining project, and that this support is being maintained.
2.3.2.2. For new mines, broad community support shall be determined through local democratic processes or governance mechanisms, or by another process or method agreed to by the company and an affected community (e.g., a referendum). Evidence of broad community support shall be considered credible if the process or method used to demonstrate support:
a. Occurred after the operating company carried out consultations with relevant stakeholders regarding potential impacts and benefits of the proposed mining project;
b. Was transparent;
c. Was free from coercion or manipulation; and
d. Included the opportunity for meaningful input by all potentially affected community members, including women, vulnerable groups and marginalized members, prior to any decision or resolution.
2.3.2.3. For existing mines, the operating company shall demonstrate that the mine has earned and is maintaining broad community support.</t>
    </r>
  </si>
  <si>
    <r>
      <t xml:space="preserve">IRMA requires a site-level policy.
</t>
    </r>
    <r>
      <rPr>
        <sz val="11"/>
        <color theme="1"/>
        <rFont val="Calibri"/>
        <family val="2"/>
      </rPr>
      <t>4.5.1.1. The operating company or its corporate owner shall develop and maintain a greenhouse gas or equivalent policy that commits the company to:
a. Identifying and measuring greenhouse gas emissions from the mining project;
b. Identifying energy efficiency and greenhouse gas reduction opportunities across the mining project;
c. Setting meaningful and achievable targets for reductions in absolute greenhouse gas emissions at the mine site level or on a corporate-wide basis;240 and
d. Reviewing the policy at least every five years and revising as needed, such as if there are significant changes to mining-related activities, new technologies become available, or there are newly identified opportunities for reductions.</t>
    </r>
  </si>
  <si>
    <r>
      <rPr>
        <b/>
        <sz val="11"/>
        <color theme="1"/>
        <rFont val="Calibri"/>
        <family val="2"/>
      </rPr>
      <t>IRMA exceeds by requiring changes to plans if monitoring/tracking finds that strategies are not effective (4.1.5.7), and an annual management review to faciitate continual improvement in mine waste management (4.1.5.8).</t>
    </r>
    <r>
      <rPr>
        <sz val="11"/>
        <color theme="1"/>
        <rFont val="Calibri"/>
        <family val="2"/>
      </rPr>
      <t xml:space="preserve">
4.1.5.6. On a regular basis, the operating company shall evaluate the performance of mine waste facilities to:
a. Assess whether performance objectives are being met (see 4.1.4.2.a and 4.1.5.5);
b. Assess the effectiveness of risk management measures, including critical controls (see 4.1.5.3);
c. Inform updates to the risk management process (see 4.1.4.1.c) and the OMS manual (see 4.1.5.7); and
d. Inform the management review to facilitate continual improvement (see 4.1.5.8).
4.1.5.7. The OMS manual shall be updated and new or revised risk and critical control strategies implemented if information reveals that mine waste facilities are not being effectively operated or maintained in a manner that protects human health and safety and prevents or otherwise minimizes harm to the environment and communities.
4.1.5.8. The operating company shall implement an annual management review to facilitate continual improvement of tailings storage facilities and all other mine waste facilities where the potential exists for contamination or catastrophic failure that could impact human health, safety, the environment or communities. The review shall:
a. Align with the steps outlined in the Mining Association of Canada’s Tailings Management Protocol207 or a similar framework; and
b. Be documented, and the results reported to an accountable executive officer.</t>
    </r>
  </si>
  <si>
    <r>
      <t xml:space="preserve">IRMA exceeds by requiring that risks of various options for waste management be assessed (4.1.4.1) and mines mines carry out a rigorous alternatives assessment (4.1.4.2) to guide the siting and selection of  appropriate mitigation responses. IRMA also requires independent review of the siting, design and operation of mine waste facilities throughout the mine life cycle (4.1.6), and stakeholder engagement in mine waste management (4.1.7).
</t>
    </r>
    <r>
      <rPr>
        <sz val="11"/>
        <color theme="1"/>
        <rFont val="Calibri"/>
        <family val="2"/>
      </rPr>
      <t>4.1.4.1. A risk-based approach to mine waste assessment and management shall be implemented that includes:
a. Identification of potential chemical risks (see 4.1.3.2) and physical risks (see 4.1.3.3) during the project conception and planning phase of the mine life cycle;
b. A rigorous risk assessment to evaluate the potential impacts of mine waste facilities on health, safety, environment and communities early in the life cycle;
c. Updating of risk assessments at a frequency commensurate with each facility’s risk profile, over the course of the facility’s life cycle; and
d. Documented risk assessment reports, updated when risks assessments are revised (as per 4.1.4.1.c).
4.1.4.2. The operating company shall carry out and document an alternatives assessment to inform mine waste facility siting and selection of waste management practices. The assessment shall:
a. Identify minimum specifications and performance objectives for facility performance throughout the mine life cycle, including mine closure objectives and post-closure land and water uses;
b. Identify possible alternatives for siting and managing mine wastes, avoiding a priori judgements about the alternatives;
c. Carry out a screening or “fatal flaw” analysis to eliminate alternatives that fail to meet minimum specifications;
d. Assess remaining alternatives using a rigorous, transparent decision-making tool, such as Multiple Accounts Analysis (MAA) or its equivalent, that takes into account environmental, technical, socio-economic and project economics considerations, inclusive of risk levels and hazard evaluations, associated with each alternative;
e. Include a sensitivity analysis to reduce potential that biases will influence the selection of final site locations and waste management practices; and
f. Be repeated, as necessary, throughout the mine life cycle (e.g., if there is a mine expansion or a lease extension that will affect mine waste management).
See Chapter 4.1 for detailed requirements for IRMA criteria 4.1.6 and 4.1.7.</t>
    </r>
  </si>
  <si>
    <r>
      <t xml:space="preserve">IRMA's approach is different, however, we believe the intent is the same and outcomes should be similar.
IRMA exceeds by requiring that air data is available to the public.
</t>
    </r>
    <r>
      <rPr>
        <sz val="11"/>
        <color theme="1"/>
        <rFont val="Calibri"/>
        <family val="2"/>
      </rPr>
      <t>4.3.5.1. The operating company shall ensure that its air quality management plan and compliance information is up-to-date and publicly available, or made available to stakeholders upon request.</t>
    </r>
  </si>
  <si>
    <r>
      <t xml:space="preserve">IRMA's approach is different, however, we believe the intent is the same and outcomes should be similar.
IRMA requires mines to determine if noise might be an issue for communities and other human receptors, and if so, then other requirements are deemed relevant.
</t>
    </r>
    <r>
      <rPr>
        <sz val="11"/>
        <color theme="1"/>
        <rFont val="Calibri"/>
        <family val="2"/>
      </rPr>
      <t xml:space="preserve">4.4.1.1. The operating company shall carry out screening to determine if there may be significant impacts on offsite human noise receptors from mining project’s noise and/or vibration. Screening is required at all new mines, and also at existing mines if there is a proposed change to the mine plan that is likely to result in a new source of noise or vibration or an increase in existing noise or vibration levels.
</t>
    </r>
    <r>
      <rPr>
        <b/>
        <sz val="11"/>
        <color theme="1"/>
        <rFont val="Calibri"/>
        <family val="2"/>
      </rPr>
      <t>IRMA exceeds by requiring that noise  data is available to affected stakeholders.</t>
    </r>
    <r>
      <rPr>
        <sz val="11"/>
        <color theme="1"/>
        <rFont val="Calibri"/>
        <family val="2"/>
      </rPr>
      <t xml:space="preserve">
4.4.3.1. When stakeholders make a noise-related complaint, the operating company shall provide relevant noise data and information to them. Otherwise, noise data and information shall be made available to stakeholders upon request.</t>
    </r>
  </si>
  <si>
    <r>
      <t xml:space="preserve">IRMA exceeds by publishing water data (4.2.5.1), by developing procedures for alerting communities to changes in water quality or quantity that pose a risk to human health or safety (4.2.5.2) and reporting to stakeholders on its water management practices (4.2.5.3).
</t>
    </r>
    <r>
      <rPr>
        <sz val="11"/>
        <color theme="1"/>
        <rFont val="Calibri"/>
        <family val="2"/>
      </rPr>
      <t>4.2.5.1. The operating company shall publish baseline or background data on water quantity and quality, and the following water data shall be published annually, or at a frequency</t>
    </r>
    <r>
      <rPr>
        <b/>
        <sz val="11"/>
        <color theme="1"/>
        <rFont val="Calibri"/>
        <family val="2"/>
      </rPr>
      <t xml:space="preserve"> </t>
    </r>
    <r>
      <rPr>
        <sz val="11"/>
        <color theme="1"/>
        <rFont val="Calibri"/>
        <family val="2"/>
      </rPr>
      <t xml:space="preserve">agreed by stakeholders from affected communities:
a. Monitoring data for surface water and groundwater points of compliance; and
b. Monitoring data for water quantity (i.e., flows and levels of surface waters, springs/seeps and groundwater), and the volume of water discharged and extracted/pumped for mining operations.
4.2.5.2. The operating company shall develop and implement effective procedures for rapidly communicating with relevant stakeholders in the event that there are changes in water quantity or quality that pose an imminent threat to human health or safety, or commercial or natural resources.
</t>
    </r>
    <r>
      <rPr>
        <b/>
        <sz val="11"/>
        <color theme="1"/>
        <rFont val="Calibri"/>
        <family val="2"/>
      </rPr>
      <t xml:space="preserve">
</t>
    </r>
    <r>
      <rPr>
        <sz val="11"/>
        <color theme="1"/>
        <rFont val="Calibri"/>
        <family val="2"/>
      </rPr>
      <t>4.2.5.3. The operating company shall discuss water management strategies, performance and adaptive management issues with relevant stakeholders on an annual basis or more frequently if requested by stakeholders.</t>
    </r>
  </si>
  <si>
    <r>
      <rPr>
        <b/>
        <sz val="11"/>
        <color theme="1"/>
        <rFont val="Calibri"/>
        <family val="2"/>
      </rPr>
      <t>IRMA exceeds in that it requires that mines not change water quality or meet defined water quality criteria for all mines globally (i.e., if IRMA Standards are more stringent than host country standards).</t>
    </r>
    <r>
      <rPr>
        <sz val="11"/>
        <color theme="1"/>
        <rFont val="Calibri"/>
        <family val="2"/>
      </rPr>
      <t xml:space="preserve">
4.2.3.3. Waters affected by the mining project shall be maintained at a quality that enables safe use for current purposes and for the potential future uses identified in collaboration with relevant stakeholders (see 4.2.1.2). In particular, the operating company shall demonstrate that contaminants measured at points of compliance are:
a. Being maintained at baseline or background levels; or
b. Being maintained at levels that are protective of the identified uses of those waters (see IRMA Water Quality Criteria by End Use Tables 4.2.a to 4.2.h, which correspond to particular end uses).</t>
    </r>
  </si>
  <si>
    <r>
      <t xml:space="preserve">IRMA exceeds by ensuring that water extraction does not effect current or future users (4.2.3.4), and allowing for stakeholder participation in monitoring (4.2.4.3).
</t>
    </r>
    <r>
      <rPr>
        <sz val="11"/>
        <color theme="1"/>
        <rFont val="Calibri"/>
        <family val="2"/>
      </rPr>
      <t xml:space="preserve">
4.2.3.4. Unless agreed by potentially affected stakeholders, water resources affected by mining activities shall be maintained at quantities that enable continued use of those resources for current purposes and for the potential future uses identified in collaboration with relevant stakeholders (see 4.2.1.2).
4.2.4.3. The operating company shall actively solicit stakeholders from affected communities to participate in water monitoring and to review and provide feedback on the water monitoring program:
a. Participation may involve the use of independent experts selected by the community; and
b. If requested by community stakeholders, costs related to participation in monitoring and review of the monitoring program shall be covered in full or in part by the company, and a mutually acceptable agreement for covering costs shall be developed.</t>
    </r>
  </si>
  <si>
    <r>
      <rPr>
        <b/>
        <sz val="11"/>
        <color theme="1"/>
        <rFont val="Calibri"/>
        <family val="2"/>
      </rPr>
      <t xml:space="preserve">IRMA exceeds by requiring that mines demonstrate that there is a budget and financing plan to ensure that the management plan can be implemented (4.6.4.4.c), and requiring a monitoring program (4.6.6.1 - 4.6.6.3). </t>
    </r>
    <r>
      <rPr>
        <sz val="11"/>
        <color theme="1"/>
        <rFont val="Calibri"/>
        <family val="2"/>
      </rPr>
      <t xml:space="preserve">
4.6.4.4. The operating company shall develop and implement a biodiversity management plan or equivalent that:
a. Outlines specific objectives (e.g., no net loss/net gain, no additional loss) with measurable conservation outcomes, timelines, locations and activities that will be implemented to avoid, minimize, restore, enhance and, if necessary, offset adverse impacts on biodiversity and ecosystem services;
b. Identifies key indicators, and ensures that there is an adequate baseline for the indicators to enable measurement of the effectiveness of mitigation activities over time;
c. Provides a budget and financing plan to ensure that funding is available for effective mitigation.
4.6.4.5. Biodiversity management shall include a process for updating or adapting the management plan if new information relating to biodiversity or ecosystem services becomes available during the mine life cycle.
4.6.4.3. Offsetting, if required, shall be done in a manner that aligns with international best practice.
4.6.6.1. The operating company shall develop and implement a program to monitor the implementation of its protected areas and/or biodiversity and ecosystem services management plan(s) throughout the mine life cycle.
4.6.6.2. Monitoring of key biodiversity or other indicators shall occur with sufficient detail and frequency to enable evaluation of the effectiveness of mitigation strategies and progress toward the objectives of at least no net loss or net gain in biodiversity and ecosystem services over time.
4.6.6.3. If monitoring reveals that the operating company’s protected areas and/or biodiversity and ecosystem services objectives are not being achieved as expected, the operating company shall define and implement timely and effective corrective action in consultation with relevant stakeholders.</t>
    </r>
  </si>
  <si>
    <r>
      <rPr>
        <b/>
        <sz val="11"/>
        <color theme="1"/>
        <rFont val="Calibri"/>
        <family val="2"/>
      </rPr>
      <t>IRMA exceeds by requiring assessment of ecosystem services, considering not only the mine's impacts but also cumulative impacts (4.6.3.1.b) and by requiring establishment of baseline biodiversity and ecosystem services (4.6.3.1).</t>
    </r>
    <r>
      <rPr>
        <sz val="11"/>
        <color theme="1"/>
        <rFont val="Calibri"/>
        <family val="2"/>
      </rPr>
      <t xml:space="preserve">
4.6.2.1. New mines and existing mines shall carry out screening or an equivalent process to establish a preliminary understanding of the impacts on or risks to biodiversity, ecosystem services and protected areas from past and proposed mining-related activities.
4.6.2.2. Screening shall include identification and documentation of:
a. Boundaries of legally protected areas in the mine’s actual or proposed area of influence, and the conservation values being protected in those areas; b. Boundaries of Key Biodiversity Areas (KBA)243 in the mine’s actual or proposed area of influence, the important biodiversity values within those areas and the ecological processes and habitats supporting those values;
c. Areas of modified habitat, natural habitat and critical habitat244 within the mine’s proposed or actual area of influence, and the important biodiversity values (e.g., threatened and endangered species) present in the critical habitat areas; and
d. Ecosystems or processes within the mine’s proposed or actual area of influence that may or do provide provisioning, regulating, cultural and supporting ecosystem services.
4.6.3.1. When screening identifies protected areas or areas of potentially important global, national or local biodiversity or ecosystems services that have been or may be affected by mining-related activities (e.g., KBAs, critical habitat, threatened or endangered species), the operating company shall carry out an impact assessment that includes:
a. Establishment of baseline conditions of biodiversity, ecosystem services and, if relevant, conservation values (i.e., in protected areas) within the mine’s proposed or actual area of influence;
b. Identification of potentially significant direct, indirect and cumulative impacts of past and proposed mining-related activities on biodiversity, ecosystem services and, if relevant, on the conservation values of protected areas throughout the mine’s life cycle;
c. Evaluation of options to avoid potentially significant adverse impacts on biodiversity, ecosystem services and conservation values of protected areas, prioritizing avoidance of impacts on important biodiversity values and priority ecosystem services; evaluation of options to minimize potential impacts; evaluation of options to provide restoration for potential and actual impacts; and evaluation of options to offset significant residual impacts (see 4.6.4.1 and 4.6.4.2); and
d. Identification and evaluation of opportunities for partnerships and additional conservation actions that could enhance the long-term sustainable management of protected areas and/or biodiversity and ecosystem services.</t>
    </r>
  </si>
  <si>
    <r>
      <t xml:space="preserve">IRMA and ResponsibleSteel highlight different issues (both have gaps with respect to the other), but on the whole the intent seems similar.
IRMA exceeds by specifying protections for ecosystem services (throughout the chapter), by requiring engagement with stakeholders and external experts (4.6.1.2), and requiring disclosure of information (4.6.1.3). IRMA also includes requirements for mines that may affect any protected area (not just World Heritage Sites, etc. (4.6.5.1 and 4.6.5.2).
</t>
    </r>
    <r>
      <rPr>
        <sz val="11"/>
        <color theme="1"/>
        <rFont val="Calibri"/>
        <family val="2"/>
      </rPr>
      <t>4.6.1.2. Biodiversity, ecosystem services and protected areas screening, assessment, management planning, and the development of mitigation and monitoring plans shall include consultations with stakeholders, including, where relevant, affected communities and external experts.
4.6.1.3. Biodiversity, ecosystem services and protected areas impact assessments, management plans and monitoring data shall be publicly available, or made available to stakeholders upon request.</t>
    </r>
    <r>
      <rPr>
        <b/>
        <sz val="11"/>
        <color theme="1"/>
        <rFont val="Calibri"/>
        <family val="2"/>
      </rPr>
      <t xml:space="preserve">
</t>
    </r>
    <r>
      <rPr>
        <sz val="11"/>
        <color theme="1"/>
        <rFont val="Calibri"/>
        <family val="2"/>
      </rPr>
      <t>4.6.5.1. An operating company shall not carry out new exploration or develop new mines in any legally protected area unless the applicable criteria in the remainder of this chapter are met, and additionally the company:
a. Demonstrates that the proposed development in such areas is legally permitted;
b. Consults with protected area sponsors, managers and relevant stakeholders on the proposed project;
c. Conducts mining-related activities in a manner consistent with protected area management plans for such areas; and
d. Implements additional conservation actions or programs to promote and enhance the conservation aims and/or effective management of the area.
4.6.5.2. An operating company shall not carry out new mining-related activities in the following protected areas unless they meet 4.6.5.1.a through d, and an assessment, carried out or peer-reviewed by a reputable conservation organization and/or academic institution, demonstrates that mining-related activities will not damage the integrity of the special values for which the area was designated or recognized:
• International Union for Conservation of Nature (IUCN) protected areas designated as protected area management category IV;
• Ramsar sites that are not IUCN protected area management categories I-III; and
• Buffer zones of UNESCO biosphere reserves.</t>
    </r>
  </si>
  <si>
    <r>
      <t xml:space="preserve">2.6.4.1. Financial surety instruments shall be in place for mine closure and post-closure (see also 2.6.7).
2.6.4.2. Financial surety instruments for shall be:
a. Independently guaranteed, reliable, and readily liquid;
b. Reviewed by third-party analysts, using accepted accounting methods, at least every five years or when there is a significant change to the mine plan;
c. In place before ground disturbance begins; and
d. Sufficient to cover the reclamation and closure expenses for the period until the next financial surety review is completed.
2.6.7.1. The operating company shall provide sufficient financial surety for all long-term activities, including post-closure site monitoring, maintenance, and water treatment operations. Financial assurance shall guarantee that funds will be available, irrespective of the operating company’s finances at the time of mine closure or bankruptcy.
</t>
    </r>
    <r>
      <rPr>
        <b/>
        <sz val="11"/>
        <color theme="1"/>
        <rFont val="Calibri"/>
        <family val="2"/>
      </rPr>
      <t>IRMA exceeds by trying to ensure that costs are conservatively calculated so that financial assurance calculations result in sufficient financing for future costs (2.6.7.2 and 2.6.7.4).</t>
    </r>
    <r>
      <rPr>
        <sz val="11"/>
        <color theme="1"/>
        <rFont val="Calibri"/>
        <family val="2"/>
      </rPr>
      <t xml:space="preserve">
2.6.7.2. If long-term water treatment is required post-closure:
a. The water treatment cost component of the post-closure financial surety shall be calculated conservatively, and cost calculations based on treatment technology proven to be effective under similar climatic conditions and at a similar scale as the proposed operation; and
b. When mine construction commences, or whenever the commitment for long-term water treatment is initiated, sufficient funding shall be established in full for long-term water treatment and for conducting post-closure monitoring and maintenance for as long as IRMA Water Quality Criteria are predicted to be exceeded.
2.6.7.4. Long-term Net Present Value (NPV) calculations utilized to estimate the value of any financial surety shall use conservative assumptions, including:
a. A real interest rate of 3% or less;89 unless the entity holding the financial surety can document that a higher long-term real interest rate can be achieved; and
b. NPV calculation will be carried out until the difference in the NPV between the last two years in the calculations is US $10.00 or less (or its equivalent in other currencies).</t>
    </r>
  </si>
  <si>
    <r>
      <t xml:space="preserve">As the RS Standard also specifically (albeit less explicitly) references the need to be financially prudent in "There are financial arrangements in place that cover the full implementation cost for the decommissioning, closure and post-closure plans, </t>
    </r>
    <r>
      <rPr>
        <b/>
        <sz val="11"/>
        <color theme="1"/>
        <rFont val="Calibri"/>
        <family val="2"/>
      </rPr>
      <t>that guarantee that the full cost will be covered irrespective of the site's finances at the time of decommissioning or closure</t>
    </r>
    <r>
      <rPr>
        <sz val="11"/>
        <color theme="1"/>
        <rFont val="Calibri"/>
        <family val="2"/>
      </rPr>
      <t>", this subindicator should be considered met but not exceeded.</t>
    </r>
  </si>
  <si>
    <r>
      <t xml:space="preserve">2.6.2.2.e. Agreed-upon post-mining land use and facility use [76]. . .
Footnote [76]: The post-mining land use and facility use should be agreed with affected communities. Ideally, this should be done at some point after the completion of the Environmental and Social Impact Assessment process in Chapter 2.1.
2.6.5.1. Monitoring of closed mine facilities for geotechnical stability and routine maintenance are required in post-closure. The reclamation and closure plan shall include specifications for the post-closure monitoring and maintenance of all mine facilities including, but not limited to:
a. Inspection of surface (open pits) and/or underground mine workings;
b. Inspection and maintenance of mine waste facilities including effectiveness of any cover and/or seepage capture systems; and
c. Mechanisms for contingency and response planning and implementation.
</t>
    </r>
    <r>
      <rPr>
        <b/>
        <sz val="11"/>
        <color theme="1"/>
        <rFont val="Calibri"/>
        <family val="2"/>
      </rPr>
      <t xml:space="preserve">IRMA exceeds in that it provides requirements to minimize impacts if long-term water treatment is required post-closure  (2.6.6).
</t>
    </r>
    <r>
      <rPr>
        <sz val="11"/>
        <color theme="1"/>
        <rFont val="Calibri"/>
        <family val="2"/>
      </rPr>
      <t>2.6.6.1. Long-term water treatment shall not take place unless:86
a. All practicable efforts to implement best practice water and waste management methods to avoid long-term treatment have been made; and
b. The operating company funds an engineering and risk assessment that:
i. Is carried out by an independent third-party;
ii. Evaluates the environmental and financial advantages/disadvantages and risks of long-term water treatment versus other mitigation methods;
iii. Incorporates data on the failure rates of the proposed mitigation measures and water treatment mechanisms;
iv. Determines that the contaminated water to be treated perpetually poses no significant risk to human health or to the livelihoods of communities if the discharge were to go untreated; and
v. Includes consultations with stakeholders and their technical representatives during the design of the study, and discussion of findings with affected communities prior to mine construction or expansion.87
2.6.6.2. If a decision is made to proceed with long-term water treatment, the operating company shall take all practicable efforts to minimize the volume of water to be treated.</t>
    </r>
  </si>
  <si>
    <r>
      <t xml:space="preserve">2.6.2.2. At a minimum, the reclamation and closure plan shall contain: . . . 
k. Revegetation/Ecological Restoration:. . .v. Planned activities to restore natural habitats (as well as biodiversity, ecosystem services and other conservation values as per Chapter 4.6);. . .
q. A schedule for all activities indicated in the plan.
2.6.2.3. The reclamation and closure plan shall include a detailed determination of the estimated costs of reclamation and closure, and post-closure, based on the assumption that reclamation and closure will be completed by a third party, using costs associated with the reclamation and closure plan as implemented by a regulatory agency. These costs shall include, at minimum: . . . (see details a trhough j, including contigency costs in i).
</t>
    </r>
    <r>
      <rPr>
        <b/>
        <sz val="11"/>
        <color theme="1"/>
        <rFont val="Calibri"/>
        <family val="2"/>
      </rPr>
      <t>IRMA exceeds in that it provides more information on relevant information to include in the reclamation and closure plan (see 2.6.2.2.a-q, and 2.6.2.3.1-j), as well as specific mining-related issues such as backfilling (2.6.3).</t>
    </r>
    <r>
      <rPr>
        <sz val="11"/>
        <color theme="1"/>
        <rFont val="Calibri"/>
        <family val="2"/>
      </rPr>
      <t xml:space="preserve">
</t>
    </r>
    <r>
      <rPr>
        <b/>
        <sz val="11"/>
        <color theme="1"/>
        <rFont val="Calibri"/>
        <family val="2"/>
      </rPr>
      <t xml:space="preserve">IRMA does not address mitigation of social and economic  impacts on workers or local communities in Chapter 2.6. 
IRMA addresses retrenchment in Chapter 3.1 (3.1.4), and efforts to create long-term, sustainable benefits for communities in Chapter 2.3 (2.3.3.4.c).
</t>
    </r>
    <r>
      <rPr>
        <sz val="11"/>
        <color theme="1"/>
        <rFont val="Calibri"/>
        <family val="2"/>
      </rPr>
      <t>3.1.4.1. Prior to implementing any collective dismissals, the operating company shall carry out an analysis of alternatives to retrenchment. If the analysis does not identify viable alternatives to retrenchment, a retrenchment plan shall be developed in consultation with workers, their organizations,and, where appropriate, the government. The plan shall be based on the principle of non-discrimination,and be implemented to reduce the adverse impacts of retrenchment on workers.</t>
    </r>
    <r>
      <rPr>
        <b/>
        <sz val="11"/>
        <color theme="1"/>
        <rFont val="Calibri"/>
        <family val="2"/>
      </rPr>
      <t xml:space="preserve">
</t>
    </r>
    <r>
      <rPr>
        <sz val="11"/>
        <color theme="1"/>
        <rFont val="Calibri"/>
        <family val="2"/>
      </rPr>
      <t>2.3.3.4. Efforts shall be made to develop:
a. Local procurement opportunities;
b. Initiatives that benefit a broad spectrum of the community (e.g., women, men, children, youth, vulnerable and traditionally marginalized groups); and
c. Mechanisms that can be self-sustaining after mine closure (including the building of community capacity to oversee and sustain any projects or initiatives agreed upon through negotiations).</t>
    </r>
  </si>
  <si>
    <r>
      <rPr>
        <b/>
        <sz val="11"/>
        <color theme="1"/>
        <rFont val="Calibri"/>
        <family val="2"/>
      </rPr>
      <t>IRMA exceeds by requiring that mines provide opportunities for capacity building and independent experts to ensure they can engage in a meaningful manner (see 2.6.2.5.a and b below).</t>
    </r>
    <r>
      <rPr>
        <sz val="11"/>
        <color theme="1"/>
        <rFont val="Calibri"/>
        <family val="2"/>
      </rPr>
      <t xml:space="preserve">
2.6.2.5. If not otherwise provided for through a regulatory process, prior to the commencement of the construction of the mine and prior to completing the final reclamation plan the operating company shall provide stakeholders with at least 60 days to comment on the reclamation plan.
a. If necessary, the operating company shall provide resources for capacity building and training to enable meaningful stakeholder engagement; and
b. Prior to completing the final reclamation plan, the operating company shall provide affected communities and interested stakeholders with the opportunity to propose independent experts to provide input to the operating company on the design and implementation of the plan and on the adequacy of the completion of reclamation activities prior to release of part or all of the financial surety.</t>
    </r>
  </si>
  <si>
    <t>Assurance and Oversight are kept within IRMA for now</t>
  </si>
  <si>
    <t>1.9
(Precondition)</t>
  </si>
  <si>
    <t>2.5
(Precondition)</t>
  </si>
  <si>
    <t>As the IRMA Standard is purely site-level, there are no corporate level requirements. This criterion is therefore not applicable, meaning it does not contribute to the recognition assessment</t>
  </si>
  <si>
    <t>Examples of evidence for 3.2.1.1:
• Documented policies regarding occupational health and safety (OH&amp;S) in its organization.
• Procedures for maintaining OH&amp;S.
• List of assigned OH&amp;S roles within the company / mine site.
• Records of OH&amp;S trainings provided to all employees, and specialist trainings for employees who have additional OH&amp;S roles and responsibilities.
• Evidence of testing or other means of establishing the competence of all
employees to carry out their specific OH&amp;S roles and responsibilities.</t>
  </si>
  <si>
    <t>Various, see below.
-----
Chapter 1.3–Human Rights Due Diligence, Chapter 2.1–Environmental and Social Impact Assessment and Management, Chapter 2.4–Resettlement, Chapter 3.2–Occupational Health and Safety, Chapter 3.4–Mining in Conflict-Affected or High-Risk Areas, Chapter 3.5–Security Arrangements, Chapter 3.7–Cultural Heritage, Chapter 4.1–Waste and Materials Management, Chapter 4.6–Biodiversity, Ecosystem Services and Protected Areas
https://responsiblemining.net/wp-content/uploads/2018/07/IRMA_STANDARD_v.1.0_FINAL_2018-1.pdf</t>
  </si>
  <si>
    <t>IRMA addresses competency and training in numerous chapters, but not in a holistic or wholesale manner. So perhaps we only partially meet this?
-----
IRMA exceeds by requiring that in addition to workers being competent, that those carrying out assessments, studies, designing monitoring programs, etc. also be competent professionals (1.3.2.2, 2.1.8.2, 2.4.1.3, 3.2.5.2, 3.4.3.2,  3.5.2.2, 3.7.1.1, 3.7.3.2, 4.1.6.3,  4.6.1.1)</t>
  </si>
  <si>
    <t>1.5.5.1. (Critical Requirement)
The operating company shall
develop, document and implement
policies and procedures that prohibit
bribery and other forms of
corruption by employees and
contractors.                                               For 3.1.9.4:
• Payroll records.
• Employment contracts.
• Documentary evidence of payment to employees through bank transfer, cash or check.</t>
  </si>
  <si>
    <t>3.6.3.2. The operating company shall demonstrate that it has considered
opportunities to enhance positive safety, environmental and social
impacts of ASM activities for the benefit of ASM entities and host
communities. Collaborating with others (e.g., governments, NGOs, development agencies, ASM associations, individual ASM entities, affected community organizations) to improve livelihood options for local communities (e.g., through local procurement of goods and services, micro-financing for business start-ups, etc.).                                              Explanatory Note for 2.2.5.3, dealing with FPIC implementation, mentions local procurement targets.         2.3.3.4. Efforts shall be made to develop: a. Local procurement
opportunities;
2.3.3.4 explanatory notes state: Ideally, a local procurement initiative would include capacity-building
support for host country businesses; there would be clear, practical and easily accessible information for current and potential suppliers on how to supply the mine site (e.g. contact information, information on tendering process, information sessions); and procurement processes used at the mine site would be tailored to support local suppliers, such as faster payment for small suppliers, and preference
or extra points given to local suppliers during the bidding process.
As part of any local procurement initiative, mines should develop a local procurement policy (either as a standalone or part of another, e.g., Supply Chain Policy) that lays out the company’s vision and
procedures for local procurement by the mine site, as well as the duties and responsibilities for those overseeing the policy.</t>
  </si>
  <si>
    <t xml:space="preserve">IRMA created a site-level standard and IRMA leadership made a conscious decision to not include overarching corporate-level commitments, as our stakeholders were more concerned with outcomes at the site level. </t>
  </si>
  <si>
    <r>
      <rPr>
        <b/>
        <sz val="11"/>
        <color theme="1"/>
        <rFont val="Calibri"/>
        <family val="2"/>
      </rPr>
      <t xml:space="preserve">Although we do not require  overarching corporate-level ESG policy commitments, we do have </t>
    </r>
    <r>
      <rPr>
        <b/>
        <u/>
        <sz val="11"/>
        <color theme="1"/>
        <rFont val="Calibri"/>
        <family val="2"/>
      </rPr>
      <t>site-level</t>
    </r>
    <r>
      <rPr>
        <b/>
        <sz val="11"/>
        <color theme="1"/>
        <rFont val="Calibri"/>
        <family val="2"/>
      </rPr>
      <t xml:space="preserve"> policy requirements related to the various chapters in the IRMA Standard.  </t>
    </r>
    <r>
      <rPr>
        <sz val="11"/>
        <color theme="1"/>
        <rFont val="Calibri"/>
        <family val="2"/>
      </rPr>
      <t xml:space="preserve">
1.3.1.1. The operating company shall adopt a policy commitment that includes an acknowledgement of its responsibility to respect all internationally recognized human rights.
2.2.1.1. The operating company shall have a publicly available policy that includes a statement of the company’s respect for indigenous peoples’ rights, as set out in the United Nations Declaration on the Rights of Indigenous peoples.
2.3.1.1. The operating company shall publicly commit to:
a. Maintaining or improving the health, social and economic wellbeing of affected communities; and
b. Developing a mining project only if it gains and maintains broad community support.
2.6.2.1. Prior to the commencement of mine construction activities the operating company shall prepare a reclamation and closure plan that is compatible with protection of human health and the environment, and demonstrates how affected areas will be returned to a stable landscape with an agreed post-mining end use.
3.1.1.1. The operating company shall adopt and implement human resources policies and procedures applicable to the mining project that set out its approach to managing workers in a manner that is consistent with the requirements of this chapter and national (i.e., host country) law.
3.2.1.1. The operating company shall implement a health and safety management system for measuring and improving the mining project’s health and safety performance.
3.3.4.1. If the operating company’s risk and impact assessment or other information indicates that there is a significant risk of community exposure to HIV/AIDS, tuberculosis, malaria or another emerging infectious disease related to mining activities, the operating company shall develop, adopt and implement policies, business practices, and targeted initiatives to address identified risks. . .
3.4.2.1. When operating in or sourcing minerals from a conflict-affected or high-risk area, the operating company shall not knowingly or intentionally cause, contribute to or be linked to conflict or the infringement of human rights by any party, or knowingly provide direct or indirect support148 to non-state armed groups or their affiliates, public security forces, or private security forces who:
a. Illegally control mine sites, transportation routes and upstream actors in the supply chain;
b. Illegally tax or extort money or minerals at point of access to mine sites, along transportation routes or at points where minerals are traded; or
c. Illegally tax or extort intermediaries, export companies or international traders.
3.4.2.2. When operating in a conflict-affected or high-risk area, the operating company shall:
a. Adopt and communicate to the public and stakeholders a commitment that when operating in a conflict-affected or high-risk area the operating company will not knowingly or intentionally cause, contribute to or be linked to conflict or the infringement of human rights by any party. . .
3.5.1.1. The operating company shall adopt and make public a policy acknowledging a commitment to respect human rights in its efforts to maintain the safety and security of its mining project; and a commitment that it will not provide support to public or private security forces that have been credibly implicated in the infringement of human rights, breaches of international humanitarian law or the excessive use of force.
4.1.1.1. The operating company shall develop a policy for managing waste materials and mine waste facilities in a manner that eliminates, if practicable, and otherwise minimizes risks to human health, safety, the environment and communities.
4.2.1.3. The operating company shall conduct its own research and collaborate with relevant stakeholders to identify and address shared water challenges and opportunities at the local and regional levels, and shall take steps to contribute positively to local and regional water stewardship outcomes.
4.5.1.1. The operating company or its corporate owner shall develop and maintain a greenhouse gas or equivalent policy that commits the company to:
a. Identifying and measuring greenhouse gas emissions from the mining project;
b. Identifying energy efficiency and greenhouse gas reduction opportunities across the mining project;
c. Setting meaningful and achievable targets for reductions in absolute greenhouse gas emissions at the mine site level or on a corporate-wide basis;240 and
d. Reviewing the policy at least every five years and revising as needed, such as if there are significant changes to mining-related activities, new technologies become available, or there are newly identified opportunities for reductions.</t>
    </r>
  </si>
  <si>
    <r>
      <rPr>
        <b/>
        <sz val="11"/>
        <color theme="1"/>
        <rFont val="Calibri"/>
        <family val="2"/>
      </rPr>
      <t xml:space="preserve">IRMA created a site-level standard and IRMA leadership made a conscious decision to not include overarching corporate-level commitments, as our stakeholders were more concerned with outcomes at the site level. 
It should be noted, however, that while IRMA does not require overarching corporate-level accountability, we do require senior management-level commitments/oversight for two chapters - human rights (1.3) and waste management (4.1).
</t>
    </r>
    <r>
      <rPr>
        <sz val="11"/>
        <color theme="1"/>
        <rFont val="Calibri"/>
        <family val="2"/>
      </rPr>
      <t xml:space="preserve">
</t>
    </r>
    <r>
      <rPr>
        <b/>
        <sz val="11"/>
        <color theme="1"/>
        <rFont val="Calibri"/>
        <family val="2"/>
      </rPr>
      <t>Human Rights</t>
    </r>
    <r>
      <rPr>
        <sz val="11"/>
        <color theme="1"/>
        <rFont val="Calibri"/>
        <family val="2"/>
      </rPr>
      <t xml:space="preserve">
1.3.1.2. The policy shall:
a. Be approved at the most senior level of the company;
b. Be informed by relevant internal and/or external expertise;
c. Stipulate the operating company’s human rights expectations of personnel, business partners and other parties directly linked to its mining project;
d. Be publicly available and communicated internally and externally to all personnel, business partners, other relevant parties and stakeholders;
e. Be reflected in the mining project’s operational policies and procedures.
</t>
    </r>
    <r>
      <rPr>
        <b/>
        <sz val="11"/>
        <color theme="1"/>
        <rFont val="Calibri"/>
        <family val="2"/>
      </rPr>
      <t>Mine Waste Management</t>
    </r>
    <r>
      <rPr>
        <sz val="11"/>
        <color theme="1"/>
        <rFont val="Calibri"/>
        <family val="2"/>
      </rPr>
      <t xml:space="preserve">
4.1.1.2. The operating company shall demonstrate its commitment to the effective implementation of the policy by, at minimum:
a. Having the policy approved by senior management and endorsed at the Director/Governance level of the company;
b. Having a process in place to ensure that relevant employees understand the policy to a degree appropriate to their level of responsibility and function, and that they have the competencies necessary to fulfill their responsibilities;
c. Having procedures and/or protocols in place to implement the policy; and
d. Allocating a sufficient budget to enable the effective implementation of the policy</t>
    </r>
  </si>
  <si>
    <t>Not addressed</t>
  </si>
  <si>
    <t>0 points (since both 4.1 and 4.2 'Not addressed')</t>
  </si>
  <si>
    <t>1 point, with the criterion being at least 'Partially met'</t>
  </si>
  <si>
    <t>See Section 9.3 of the Standard Development Procedure document:
https://responsiblemining.net/wp-content/uploads/2019/04/SSC-4.1.1-IRMA-Standard-Development-Procedure_12-2-2013.pdf</t>
  </si>
  <si>
    <r>
      <t xml:space="preserve">3.2.5.4. The operating company shall ensure that all workplace injuries, fatalities, accidents and dangerous occurrences, as defined by national laws or regulations, are documented, reported to the competent authority and investigated, and that appropriate remedial action is taken.
3.2.5.3. Controls, protective measures, health risk assessments, risk management plans, and training and educational materials shall be updated as necessary based on inspection and monitoring results.
</t>
    </r>
    <r>
      <rPr>
        <b/>
        <sz val="11"/>
        <color theme="1"/>
        <rFont val="Calibri"/>
        <family val="2"/>
      </rPr>
      <t>IRMA exceeds by communicating to workers their right to report (3.2.3.1), and that they can do so without retribution (3.2.3.2).</t>
    </r>
    <r>
      <rPr>
        <sz val="11"/>
        <color theme="1"/>
        <rFont val="Calibri"/>
        <family val="2"/>
      </rPr>
      <t xml:space="preserve">
3.2.3.1. Workers shall be informed of their rights to:
a. Report accidents, dangerous occurrences and hazards to the employer and to the competent authority;
3.2.3.2. In all cases a worker attempting to exercise in good faith any of the rights referred to in 3.2.3.1 shall be protected from reprisals of any sort.</t>
    </r>
  </si>
  <si>
    <t xml:space="preserve">IRMA is exceeding the ambition of this criterion because we have the data retention policy that protects data for an extended period of time, should there be legal case related to occupation-induced illness that are brought forth years or decades after a worker leaves the job. </t>
  </si>
  <si>
    <r>
      <t xml:space="preserve">IRMA </t>
    </r>
    <r>
      <rPr>
        <b/>
        <u/>
        <sz val="11"/>
        <color theme="1"/>
        <rFont val="Calibri"/>
        <family val="2"/>
      </rPr>
      <t>does not</t>
    </r>
    <r>
      <rPr>
        <sz val="11"/>
        <color theme="1"/>
        <rFont val="Calibri"/>
        <family val="2"/>
      </rPr>
      <t xml:space="preserve"> require a standalone remuneration policy, but </t>
    </r>
    <r>
      <rPr>
        <b/>
        <sz val="11"/>
        <color theme="1"/>
        <rFont val="Calibri"/>
        <family val="2"/>
      </rPr>
      <t>does require</t>
    </r>
    <r>
      <rPr>
        <sz val="11"/>
        <color theme="1"/>
        <rFont val="Calibri"/>
        <family val="2"/>
      </rPr>
      <t>:
・3.1.1.1. The operating company shall adopt and implement human resources policies and procedures applicable to the mining project that set out its approach to managing workers in a manner that is consistent with the requirements of this chapter [Chapter 3.1] and national (i.e., host country) law.
IRMA Chapter 3.1 addressess remuneration as follows:
3.1.9.1. The operating company shall pay wages to workers that meet or exceed the higher of applicable legal minimum wages, wages agreed through collective wage agreements, or a living wage.
3.1.9.2. Overtime hours shall be paid at a rate defined in a collective bargaining agreement or national law, and if neither exists, at a rate above the regular hourly wage.
3.1.9.4. The operating company shall pay wages in a manner that is reasonable for workers (e.g., bank transfer, cash or check).</t>
    </r>
  </si>
  <si>
    <r>
      <t xml:space="preserve">IRMA </t>
    </r>
    <r>
      <rPr>
        <b/>
        <u/>
        <sz val="11"/>
        <color theme="1"/>
        <rFont val="Calibri"/>
        <family val="2"/>
      </rPr>
      <t>does not</t>
    </r>
    <r>
      <rPr>
        <sz val="11"/>
        <color theme="1"/>
        <rFont val="Calibri"/>
        <family val="2"/>
      </rPr>
      <t xml:space="preserve"> specify accurate and timely payment, but </t>
    </r>
    <r>
      <rPr>
        <b/>
        <sz val="11"/>
        <color theme="1"/>
        <rFont val="Calibri"/>
        <family val="2"/>
      </rPr>
      <t>does</t>
    </r>
    <r>
      <rPr>
        <sz val="11"/>
        <color theme="1"/>
        <rFont val="Calibri"/>
        <family val="2"/>
      </rPr>
      <t xml:space="preserve"> address certain wage deductions.
3.1.9.5. The operating company shall ensure that deductions from wages are not made for disciplinary purposes unless one of the following conditions exist:
a. Deductions from wages for disciplinary purposes are permitted by national law, and the law guarantees the procedural fairness of the disciplinary action; or
b. Deductions from wages for disciplinary purposes are permitted in a freely negotiated collective bargaining agreement or arbitration award.</t>
    </r>
  </si>
  <si>
    <r>
      <rPr>
        <b/>
        <sz val="11"/>
        <color theme="1"/>
        <rFont val="Calibri"/>
        <family val="2"/>
      </rPr>
      <t>IRMA exceeds by requiring that:</t>
    </r>
    <r>
      <rPr>
        <sz val="11"/>
        <color theme="1"/>
        <rFont val="Calibri"/>
        <family val="2"/>
      </rPr>
      <t xml:space="preserve">
3.1.5.1. The operating company shall provide a grievance mechanism for workers (and their organizations, where they exist) to raise workplace concerns. The mechanism, at minimum:
. . .c. Shall allow workers’ representatives to be present, if requested by the aggrieved worker;</t>
    </r>
  </si>
  <si>
    <r>
      <rPr>
        <sz val="11"/>
        <color theme="1"/>
        <rFont val="Calibri"/>
        <family val="2"/>
      </rPr>
      <t xml:space="preserve">3.1.6.2. The operating company shall not use corporal punishment, harsh or degrading treatment, sexual or physical harassment, mental, physical or verbal abuse, coercion or intimidation of workers during disciplinary actions.
</t>
    </r>
    <r>
      <rPr>
        <b/>
        <sz val="11"/>
        <color theme="1"/>
        <rFont val="Calibri"/>
        <family val="2"/>
      </rPr>
      <t>IRMA exceeds by requiring that:</t>
    </r>
    <r>
      <rPr>
        <sz val="11"/>
        <color theme="1"/>
        <rFont val="Calibri"/>
        <family val="2"/>
      </rPr>
      <t xml:space="preserve">
3.1.6.1. The operating company shall have documented disciplinary procedures (or their equivalent) that are made available to all workers.
3.1.6.3. The operating company shall keep records of all disciplinary actions taken.</t>
    </r>
  </si>
  <si>
    <r>
      <t xml:space="preserve">IRMA </t>
    </r>
    <r>
      <rPr>
        <b/>
        <u/>
        <sz val="11"/>
        <color theme="1"/>
        <rFont val="Calibri"/>
        <family val="2"/>
      </rPr>
      <t xml:space="preserve">does not </t>
    </r>
    <r>
      <rPr>
        <sz val="11"/>
        <color theme="1"/>
        <rFont val="Calibri"/>
        <family val="2"/>
      </rPr>
      <t xml:space="preserve">have this specific requirement. IRMA does, however, require the following </t>
    </r>
    <r>
      <rPr>
        <b/>
        <sz val="11"/>
        <color theme="1"/>
        <rFont val="Calibri"/>
        <family val="2"/>
      </rPr>
      <t>instead</t>
    </r>
    <r>
      <rPr>
        <sz val="11"/>
        <color theme="1"/>
        <rFont val="Calibri"/>
        <family val="2"/>
      </rPr>
      <t>:
3.1.2.9. The operating company shall not make use of short-term contracts or other measures to undermine a collective bargaining agreement or worker organizing effort, or to avoid or reduce obligations to workers under applicable labor and social security laws and regulations.
3.1.2.10. The operating company shall not hire replacement workers in order to prevent, undermine or break up a legal strike, support a lockout, or avoid negotiating in good faith. The company may, however, hire replacement workers to ensure that critical maintenance, health and safety, and environmental control measures are maintained during a legal strike.</t>
    </r>
  </si>
  <si>
    <r>
      <t xml:space="preserve">3.1.2.1. The operating company shall respect the rights of workers to freedom of association and collective bargaining.
</t>
    </r>
    <r>
      <rPr>
        <b/>
        <sz val="11"/>
        <color theme="1"/>
        <rFont val="Calibri"/>
        <family val="2"/>
      </rPr>
      <t xml:space="preserve">
IRMA exceeds by requiring that workers be informed of their rights. 
</t>
    </r>
    <r>
      <rPr>
        <sz val="11"/>
        <color theme="1"/>
        <rFont val="Calibri"/>
        <family val="2"/>
      </rPr>
      <t xml:space="preserve">
3.1.2.6. Upon employment, the operating company shall:
a. Inform workers of their rights under national labor and employment law;
b. Inform workers that they are free to join a workers’ organization of their choosing without any negative consequences or retaliation from the operating company;
c. If relevant, inform workers of their rights under any applicable collective agreement; and
d. If relevant, provide workers with a copy of the collective agreement and the contact information for the appropriate trade union (or workers’ organization) representative.</t>
    </r>
  </si>
  <si>
    <r>
      <t xml:space="preserve">See line 16.
</t>
    </r>
    <r>
      <rPr>
        <b/>
        <sz val="11"/>
        <color theme="1"/>
        <rFont val="Calibri"/>
        <family val="2"/>
      </rPr>
      <t>Also, IRMA exceeds by not just focusing on discrimination, but also harassment, intimidation and exploitation.</t>
    </r>
    <r>
      <rPr>
        <sz val="11"/>
        <color theme="1"/>
        <rFont val="Calibri"/>
        <family val="2"/>
      </rPr>
      <t xml:space="preserve">
3.1.3.3. The operating company shall take measures to prevent and address harassment, intimidation, and/or exploitation, especially in regard to female workers.</t>
    </r>
  </si>
  <si>
    <r>
      <t xml:space="preserve">3.1.7.2. Children (i.e., persons under the age of 18) shall not be hired to do hazardous work (e.g., working underground or where there may be exposure to hazardous substances).
3.1.7.3. The minimum age for non-hazardous work shall be 15, or the minimum age outlined in national law, whichever is higher.
</t>
    </r>
    <r>
      <rPr>
        <b/>
        <sz val="11"/>
        <color theme="1"/>
        <rFont val="Calibri"/>
        <family val="2"/>
      </rPr>
      <t>IRMA exceeds by requiring that companies also assess and address risks of child labor in their supply chains (or shift suppliers if issues are not addressed). (3.1.7.6)</t>
    </r>
    <r>
      <rPr>
        <sz val="11"/>
        <color theme="1"/>
        <rFont val="Calibri"/>
        <family val="2"/>
      </rPr>
      <t xml:space="preserve"> </t>
    </r>
  </si>
  <si>
    <t>1.3.2. Assessment of Human Rights Risks and Impacts
1.3.2.1. The operating company shall establish an ongoing process to identify and assess potential human rights impacts (hereafter referred to as human rights “risks”) and actual human rights impacts from mining project activities and business relationships. Assessment of human rights risks and impacts shall be updated periodically, including, at minimum, when there are significant changes in the mining project, business relationships, or in the operating environment.
1.3.2.2. Assessments, which may be scaled to the size of the company and severity of human rights risks and impacts, shall:
...
1.3.3. Prevention, Mitigation and Remediation of Human Rights Impacts
1.3.3.1. Mining project stakeholders shall have access to and be informed about a rights-compatible grievance mechanism and other mechanisms through which they can raise concerns and seek recourse for grievances related to human rights.22 
1.3.3.2. Responding to human rights risks related to the mining project:
a. If the operating company determines that it is at risk of causing adverse human rights impacts through its mining-related activities, it shall prioritize preventing impacts from occurring, and if this is not possible, design strategies to mitigate the human rights risks. Mitigation plans shall be developed in consultation with potentially affected rights holder(s).
b. If the operating company determines that it is at risk of contributing to adverse human rights impacts through its mining-related activities, it shall take action to prevent or mitigate its contribution, and use its leverage to influence other contributing parties to prevent or mitigate their contributions to the human rights risks.
c. If the operating company determines that it is at risk of being linked to adverse human rights impacts through its business relationships, it shall use its leverage to influence responsible parties to prevent or mitigate their risks to human rights from their activities.
1.3.3.3. Responding to actual human rights impacts related to the mining project:
a. If the operating company determines that it has caused an actual human rights impact, the company shall:
i. Cease or change the activity responsible for the impact; and
ii. In a timely manner, develop mitigation strategies and remediation in collaboration with affected rights holders. If mutually acceptable remedies cannot be found through dialogue, the operating company shall attempt to reach agreement through an independent, third-party mediator or another means mutually acceptable to affected rights holders;
b. If the operating company determines that it has contributed to an actual human rights impact, the company shall cease or change any activities that are contributing to the impact, mitigate and remediate</t>
  </si>
  <si>
    <t>The appropriate references are in 1.3.2-1.3.3</t>
  </si>
  <si>
    <r>
      <t xml:space="preserve">3.4.2.2. When operating in a conflict-affected or high-risk area, the operating company shall:
a. Adopt and communicate to the public and stakeholders a commitment that when operating in a conflict-affected or high-risk area the operating company will not knowingly or intentionally cause, contribute to or be linked to conflict or the infringement of human rights by any party. . .
</t>
    </r>
    <r>
      <rPr>
        <b/>
        <sz val="11"/>
        <color theme="1"/>
        <rFont val="Calibri"/>
        <family val="2"/>
      </rPr>
      <t xml:space="preserve">IRMA exceeds by requiring, also, that:
</t>
    </r>
    <r>
      <rPr>
        <sz val="11"/>
        <color theme="1"/>
        <rFont val="Calibri"/>
        <family val="2"/>
      </rPr>
      <t xml:space="preserve">3.4.2.2. . . c. Assign authority and responsibility to senior staff with the necessary competence, knowledge and experience to oversee the conflict due diligence processes; and
d. Ensure that stakeholders have access to and are informed about a mechanism to raise conflict-related concerns or grievances.152
</t>
    </r>
  </si>
  <si>
    <t>Visitor safety briefing is often national legal and/or insurance related requirement as contractor with perimeter control of site assumes responsibility for visitor safety also in permitting and contracting stage. While this criterion is met, 3.2.3.6 is not considered evidence that the standard has been exceeded.</t>
  </si>
  <si>
    <r>
      <t xml:space="preserve">2.4.3.3. In the case of physical displacement, the operating company shall develop a Resettlement Action Plan. If the project involves economic displacement only, a Livelihood Restoration Plan shall be developed. . .
2.4.2.1. The operating company shall disclose relevant information and consult with potentially affected people and communities, including host communities, during: . . . b. The development of resettlement and livelihood options; c. The development, implementation, monitoring and evaluation of a Resettlement Action Plan (RAP) and/or Livelihood Restoration Plan (LRP).
2.4.7.1. The operating company shall establish and implement procedures to monitor and evaluate the implementation of a Resettlement Action Plan (RAP) or Livelihood Restoration Plan (LRP), and take corrective action as necessary until the provisions of the RAP/LRP and the objectives of this chapter have been met.
</t>
    </r>
    <r>
      <rPr>
        <b/>
        <sz val="11"/>
        <color theme="1"/>
        <rFont val="Calibri"/>
        <family val="2"/>
      </rPr>
      <t xml:space="preserve">
IRMA exceeds by adding specific elements of  action plans (2.4.3.1 - 2.4.4.3, and 2.4.5.1, 2.4.5.2), and requireing reporting on progress toward meeting the RAP/LRP (2.4.7.2).</t>
    </r>
    <r>
      <rPr>
        <sz val="11"/>
        <color theme="1"/>
        <rFont val="Calibri"/>
        <family val="2"/>
      </rPr>
      <t xml:space="preserve">
2.4.3.1. When project-related displacement is deemed unavoidable, a census shall be carried out to collect appropriate socio-economic baseline data to identify the people who will be physically or economically displaced by the project and determine who will be eligible for compensation and assistance.
2.4.3.2. In the absence of host government procedures, the operating company shall establish compensation eligibility criteria and a cut-off date for eligibility. Information regarding the cut-off date shall be well documented, and disseminated along with eligibility information throughout the mining project area.
2.4.3.3. In the case of physical displacement, the operating company shall develop a Resettlement Action Plan. If the project involves economic displacement only, a Livelihood Restoration Plan shall be developed. In either case, these plans shall, at a minimum:
a. Describe how affected people will be involved in an ongoing process of consultation throughout the resettlement/livelihood restoration planning, implementation and monitoring phases;
b. Describe the strategies to be undertaken to mitigate the negative impacts of displacement and improve or restore livelihoods and standards of living of displaced people, paying particular attention to the needs of women, the poor and vulnerable groups;
c. Describe development-related opportunities and benefits for affected people and communities;
d. Describe the methods used for valuing land and other assets;
e. Establish the compensation framework (i.e., entitlements and rates of compensation for all categories of affected people, including host communities) in a transparent, consistent, and equitable manner;
f. Include a budget and implementation schedule; and
g. Be publicly available.
2.4.7.2. Periodically, the operating company shall report to affected people and other relevant stakeholders on progress made toward full implementation of the RAP or LRP.
</t>
    </r>
    <r>
      <rPr>
        <b/>
        <sz val="11"/>
        <color theme="1"/>
        <rFont val="Calibri"/>
        <family val="2"/>
      </rPr>
      <t>See also 2.4.5. Mitigation Measures Related to Economic Displacement.</t>
    </r>
    <r>
      <rPr>
        <sz val="11"/>
        <color theme="1"/>
        <rFont val="Calibri"/>
        <family val="2"/>
      </rPr>
      <t xml:space="preserve">
</t>
    </r>
  </si>
  <si>
    <t>4.4.2.4. If screening or other credible information indicates that noise or vibration from blasting activities may impact human noise receptors, then blasting operations at mines shall be undertaken as follows:a. A maximum level for air blast overpressure of 115 dB (Lin Peak) shall be exceeded for no more than 5 % of blasts over a 12-month period;
b. Blasting shall only occur during the hours of 09:00 to 17:00 on traditionally normal working days; and
c. Ground vibration (peak particle velocity) shall neither exceed 5 mm/second on 9 out of 10 consecutive blasts, nor exceed 10 mm/second at any time.
4.4.2.5. Mines may undertake blasting outside of the time restraints in 4.4.2.4.b when the operating company can demonstrate one or more of the following:
a. There are no nearby human noise receptors that will be impacted by blasting noise or vibration;
b. Alternative hours are necessary and/or appropriate because of local, cultural or social norms; and/or
c. Potentially affected human receptors have given voluntary approval for the expanded blasting hours.</t>
  </si>
  <si>
    <r>
      <t xml:space="preserve">For mine sites, there are risks that fuels or processing chemicals may spill or leak, but there are also risks that contaminants in waste facilities may spill, leak, seep  (e.g., seepage from waste rock or tailings facilities into groundwater) or otherwise find their way into the environment (e.g., by overtopping impoundments, tanks, or through the catastrophic failure of a waste facility). 
We're assuming this refers to spills and leakages from processing facilities, tanks, fuel storage areas, etc., and </t>
    </r>
    <r>
      <rPr>
        <b/>
        <u/>
        <sz val="11"/>
        <color theme="1"/>
        <rFont val="Calibri"/>
        <family val="2"/>
      </rPr>
      <t>not</t>
    </r>
    <r>
      <rPr>
        <b/>
        <sz val="11"/>
        <color theme="1"/>
        <rFont val="Calibri"/>
        <family val="2"/>
      </rPr>
      <t xml:space="preserve"> waste (residue) facilities covered below. 
As a result, we only partially meet this criterion.
</t>
    </r>
  </si>
  <si>
    <t>As above.4.6.5.3. IRMA will not certify new mines that are developed in or that adversely affect the following protected areas:
• World Heritage Sites, and areas on a State Party’s official Tentative List for World Heritage Site Inscription;
• IUCN protected area management categories I-III;
• Core areas of UNESCO biosphere reserves.
4.6.5.4. An existing mine located entirely or partially in a protected area listed in 4.6.5.3 shall demonstrate that:
a. The mine was developed prior to the area’s official designation;
b. Management plans have been developed and are being implemented to ensure that activities during the remaining mine life cycle will not permanently and materially damage the integrity of the special values for which the area was designated or recognized; and
c. The operating company collaborates with relevant management authorities to integrate the mine’s management strategies into the protected area’s management plan.</t>
  </si>
  <si>
    <t>3 points (due to 11.1 and 11.2 'Not addressed'), with each criterion being at least 'Partially met'</t>
  </si>
  <si>
    <t>1.6
(Deferred condition)</t>
  </si>
  <si>
    <t>2.6
(Deferred condition)</t>
  </si>
  <si>
    <t>2.21
(Deferred condition)</t>
  </si>
  <si>
    <r>
      <rPr>
        <b/>
        <sz val="11"/>
        <color theme="1"/>
        <rFont val="Calibri (Textkörper)"/>
      </rPr>
      <t>1.6 Balancing interests</t>
    </r>
    <r>
      <rPr>
        <sz val="11"/>
        <rFont val="Calibri (Textkörper)"/>
      </rPr>
      <t xml:space="preserve">
</t>
    </r>
    <r>
      <rPr>
        <sz val="11"/>
        <color rgb="FFFF0000"/>
        <rFont val="Calibri (Textkörper)"/>
      </rPr>
      <t xml:space="preserve">Deferred condition: </t>
    </r>
    <r>
      <rPr>
        <sz val="11"/>
        <rFont val="Calibri (Textkörper)"/>
      </rPr>
      <t>Do you have mechanisms that aim at balancing stakeholder interests in your top decision-making body?</t>
    </r>
  </si>
  <si>
    <r>
      <rPr>
        <b/>
        <sz val="11"/>
        <color theme="1"/>
        <rFont val="Calibri"/>
        <family val="2"/>
      </rPr>
      <t xml:space="preserve">2.6 On-site assessments
</t>
    </r>
    <r>
      <rPr>
        <b/>
        <sz val="11"/>
        <color rgb="FFFF0000"/>
        <rFont val="Calibri"/>
        <family val="2"/>
      </rPr>
      <t xml:space="preserve">
</t>
    </r>
    <r>
      <rPr>
        <sz val="11"/>
        <color rgb="FFFF0000"/>
        <rFont val="Calibri"/>
        <family val="2"/>
      </rPr>
      <t>Deferred condition:</t>
    </r>
    <r>
      <rPr>
        <sz val="11"/>
        <color theme="1"/>
        <rFont val="Calibri"/>
        <family val="2"/>
      </rPr>
      <t xml:space="preserve"> Do full audits include on-site assessments of individual sites?</t>
    </r>
  </si>
  <si>
    <r>
      <rPr>
        <b/>
        <sz val="11"/>
        <color theme="1"/>
        <rFont val="Calibri"/>
        <family val="2"/>
      </rPr>
      <t xml:space="preserve">2.21 In-field performance review
</t>
    </r>
    <r>
      <rPr>
        <sz val="11"/>
        <color rgb="FFFF0000"/>
        <rFont val="Calibri"/>
        <family val="2"/>
      </rPr>
      <t xml:space="preserve">
Deferred condition:</t>
    </r>
    <r>
      <rPr>
        <sz val="11"/>
        <color theme="1"/>
        <rFont val="Calibri"/>
        <family val="2"/>
      </rPr>
      <t xml:space="preserve"> Does oversight include a review of the performance of assurance providers and auditors in the field?</t>
    </r>
  </si>
  <si>
    <t>The relevant clause in ISO 17021 is 5.2.10: In order to ensure that there is no conflict of interests, personnel who have provided management system consultancy, including those acting in a managerial capacity, shall not be used by the certification body to take part in an audit or other certification activities if they have been involved in management system consultancy towards the client. A recognized mitigation of this threat is that personnel shall not be used for a minimum of two years following the end of the consultancy.</t>
  </si>
  <si>
    <t>IRMA' Oversight Procedure, approved in May 2022, covers this criterion</t>
  </si>
  <si>
    <t>https://responsiblemining.net/wp-content/uploads/2020/01/Certification-Body-Requirements_v1.0.pdf
IRMA Oversight Procedure (not public)</t>
  </si>
  <si>
    <t>IRMA Oversight Procedure (not public)</t>
  </si>
  <si>
    <t xml:space="preserve">Requirement 22 of our Certification Body document requires that the CB evalute the performance of each auditor at least every 3 years. ISO 17021 also has monitoring and evaluation criteria.
IRMA's board in May 2022 approved the "IRMA Oversight Procedure for Certification Bodies."  This procedure includes an application process for auditors that includes confirmation of qualifications (Chapter 15) and describes auditor sanctions in the event, among other things, that an auditor fails to demonstrate competency (Chapter 17). </t>
  </si>
  <si>
    <t>IRMA is the oversight body.  We designed our assurance system to be collaborative during the first couple of years, as a means of learning and testing and improving, as well as calibrating the two CBs with whom we are currently working.
Our Certification Body Requirements lay out the oversight steps carried out by the IRMA Director of Standards and Assurance. Note that the Director is the only person within IRMA who has access to confidential mine site assessment information (no other member of the IRMA Secretariat or Board has access to this information, so that we can create as great a firewall as possible and avoid any perceived or actual conflicts of interest).
1). The IRMA Director of Standards and Assurance shadows each CB on its first audit, and reserves the right to shadow additional audits (CB Requirement 4(m). (Note:  on the first two IRMA audits the CB not leading the audit sent an observer as part of the learning and calibration process)
2). The IRMA Director of Standards and Assurance reviews the draft audit reports to identify any areas where there may be misinterpretation of the IRMA Standard, or issues that raise concern (e.g., discrepancies between what was observed during the audit and the auditor's ratings, etc.).
(See CB Requirement 86 and Note)
 This has been  formalised in an Oversight Procedure, approved in May 2022.</t>
  </si>
  <si>
    <t>IRMA reserves the right, as expressed in CB requirements and in our Certification Body Oversight Procedure, to observe audits conducted by the Certification Body.</t>
  </si>
  <si>
    <t>IRMA's board in May 2022 approved the "IRMA Oversight Procedure for Certification Bodies."  This procedure includes provisions for use of an external oversight body and IRMA has made a formal request to an outside body to serve in this capacity.</t>
  </si>
  <si>
    <t>IRMA's board in May 2022 approved the "IRMA Oversight Procedure for Certification Bodies."  This procedure includes provisions for use of an external oversight body and IRMA has made a formal request to an outside body to serve in this capacity. This oversight body, ASI, has a management system to ensure consistent and competent oversight.</t>
  </si>
  <si>
    <t>IRMA's board in May 2022 approved the "IRMA Oversight Procedure for Certification Bodies."  This procedure includes provisions for use of an external oversight body and IRMA has made a formal request to an outside body to serve in this capacity. This oversight body, ASI, has a management system to ensure consistent and competent oversight. Part of their management system requires that they use competent individuals to act in the oversight role.</t>
  </si>
  <si>
    <t>Draft Chain of Custody Standard has been developed. Finalization expected in 2023.</t>
  </si>
  <si>
    <t>6 FTE:  Executive Director, Director of Standards and Assurance, Director of  Corporate Engagement, Senior Policy Advisor, Director of Communications and Information Systems, and Project Coordinator.</t>
  </si>
  <si>
    <t>https://responsiblemining.net/what-we-do/approach/
https://responsiblemining.net/about/unsdgs/</t>
  </si>
  <si>
    <t xml:space="preserve">IRMA's vision is:  "We envision a world where the mining industry respects the human rights and aspirations of affected communities, provides safe, healthy and supportive workplaces, minimizes harm to the environment, and leaves positive legacies."
IRMA's mission is to protect people and the environment directly affected by mining. 
We have also assessed our alignment with the UN Sustainable Development Goals, and a summary is found here: https://responsiblemining.net/about/unsdgs/
</t>
  </si>
  <si>
    <t xml:space="preserve">The IRMA Standard is detailed, comprehensive, and the requirements are non-equivocal - for example, we use the word shall, not should, in the actual requirements. We also make an effort to include any exceptions in the requirements themselves (e.g., if a particular requirement aplies to existing mines but not new mines).
Having said that, there is, of course, always room for improvement. In IRMA this will be an ongoing process of learning and improving our materials to facilitate greater consistency. For example, in 2022 we will be updating our guidance for auditors and mines. Based on our first audits we see that more work can be done on our indicators for when a requirement is substantially versus partially met (these indicators are in self-assessment tool and auditor templates, though at present they are not publicly available).
</t>
  </si>
  <si>
    <t>Yes, IRMA is committed to reviewing its Standard every five years or sooner. IRMA released its final Standard for Resopnsible Mining in June 2018, and is commencing a revision process in 2022 to be responsive to the learning that has occurred in the first couple of years of implementation.</t>
  </si>
  <si>
    <t>Annex A of our Certification Body requirements cover qualification and competence requirements. All auditors must complete an IRMA training (requirement 7), which includes training on the IRMA Standard, but also the IRMA system.
We require all auditors attend IRMA-delivered training prior to serving in their role as an auditor.  This includes a detailed review of the IRMA process and addresses key components of the unique auditing approach.</t>
  </si>
  <si>
    <t>IRMA' Oversight Procedure, approved in May 2022, covers this criterion. Witnessing of audits will fall under the remit of the specialised oversight body</t>
  </si>
  <si>
    <t>IRMA' Oversight Procedure, approved in May 2022, covers this criterion. The specialised oversight body is an external party</t>
  </si>
  <si>
    <t>Review of ASI-internal documentation: Assurance Services International (ASI) has a well-structured management system to ensure consistent application of its procedures and work instructions</t>
  </si>
  <si>
    <t xml:space="preserve">Based on a review of ASI-internal procedures: Assurance Services International (ASI) has a comprehensive induction process for new oversight personnel and a wide-ranging ongoing competence management system that involves, for example, an annual retreat to further strengthen expertise. Personal communication by IRMA: ASI oversight personnel have to participate in an IRMA training prior to taking up their role with IRMA </t>
  </si>
  <si>
    <t>In addition to the Certification Body Requirements mentioned by IRMA, the same document also states in 5. and 21. that CBs and auditors are approved by IRMA. IRMA shadows audits and reviews audit reports, engages in peer-to-peer learning through auditors shadowing other auditors, provides training and calibration for auditors. This has been formalised in an Oversight Procedure, approved in May 2022. The procedure stipulates that oversight will be a shared function between the IRMA Secretariat and an external specialised body, adding capacity and expertise to the IRMA oversight system.</t>
  </si>
  <si>
    <t>ISO 17021 (and therefore IRMA)  requires that all potential confilcts of interest be investigated by the CB, and that risks be mitigated. And ISO 17021 (requirement 5.2.7) states that "Where a client has received management systems consultancy from a body that has a relationship
with a certification body, this is a significant threat to impartiality. A recognized mitigation of this threat is
that the certification body shall not certify the management system for a minimum of two years following
the end of the consultancy." 
It is not the only possible mitigation, however.</t>
  </si>
  <si>
    <t>2.2
(Deferred condition)</t>
  </si>
  <si>
    <r>
      <rPr>
        <b/>
        <sz val="11"/>
        <color theme="1"/>
        <rFont val="Calibri (Textkörper)"/>
      </rPr>
      <t xml:space="preserve">2.2 Detail of assurance methodology
</t>
    </r>
    <r>
      <rPr>
        <sz val="11"/>
        <color rgb="FFFF0000"/>
        <rFont val="Calibri (Textkörper)"/>
      </rPr>
      <t xml:space="preserve">
Deferred condition: </t>
    </r>
    <r>
      <rPr>
        <sz val="11"/>
        <color theme="1"/>
        <rFont val="Calibri (Textkörper)"/>
      </rPr>
      <t>Does the level of detail in your assurance methodology and accompanying documentation support consistent application of your defined assurance procedures and rules?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</si>
</sst>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1"/>
      <name val="Calibri (Textkörper)"/>
    </font>
    <font>
      <sz val="11"/>
      <color theme="1"/>
      <name val="Calibri (Textkörper)"/>
    </font>
    <font>
      <sz val="11"/>
      <name val="Calibri (Textkörper)"/>
    </font>
    <font>
      <b/>
      <sz val="11"/>
      <color theme="1"/>
      <name val="Calibri (Textkörper)"/>
    </font>
    <font>
      <sz val="11"/>
      <color rgb="FFFF0000"/>
      <name val="Calibri (Textkörper)"/>
    </font>
    <font>
      <sz val="11"/>
      <color theme="0"/>
      <name val="Calibri"/>
      <family val="2"/>
      <scheme val="minor"/>
    </font>
    <font>
      <sz val="11"/>
      <color theme="1"/>
      <name val="Calibri"/>
      <family val="2"/>
    </font>
    <font>
      <b/>
      <sz val="11"/>
      <color theme="1"/>
      <name val="Calibri"/>
      <family val="2"/>
    </font>
    <font>
      <sz val="11"/>
      <color rgb="FFFF0000"/>
      <name val="Calibri"/>
      <family val="2"/>
    </font>
    <font>
      <sz val="11"/>
      <color theme="0"/>
      <name val="Calibri"/>
      <family val="2"/>
    </font>
    <font>
      <b/>
      <sz val="11"/>
      <name val="Calibri"/>
      <family val="2"/>
    </font>
    <font>
      <b/>
      <sz val="11"/>
      <color rgb="FF000000"/>
      <name val="Calibri"/>
      <family val="2"/>
    </font>
    <font>
      <sz val="11"/>
      <color rgb="FF000000"/>
      <name val="Calibri"/>
      <family val="2"/>
    </font>
    <font>
      <sz val="11"/>
      <color rgb="FF141413"/>
      <name val="Calibri"/>
      <family val="2"/>
    </font>
    <font>
      <vertAlign val="subscript"/>
      <sz val="11"/>
      <color theme="1"/>
      <name val="Calibri"/>
      <family val="2"/>
    </font>
    <font>
      <b/>
      <sz val="11"/>
      <color theme="1"/>
      <name val="Calibri"/>
      <family val="2"/>
      <scheme val="minor"/>
    </font>
    <font>
      <sz val="8"/>
      <name val="Calibri"/>
      <family val="2"/>
    </font>
    <font>
      <u/>
      <sz val="11"/>
      <color theme="1"/>
      <name val="Calibri"/>
      <family val="2"/>
    </font>
    <font>
      <sz val="11"/>
      <color rgb="FFC00000"/>
      <name val="Calibri"/>
      <family val="2"/>
    </font>
    <font>
      <sz val="11"/>
      <color rgb="FF0070C0"/>
      <name val="Calibri"/>
      <family val="2"/>
    </font>
    <font>
      <sz val="11"/>
      <color rgb="FF0070C0"/>
      <name val="Calibri (Textkörper)"/>
    </font>
    <font>
      <b/>
      <u/>
      <sz val="11"/>
      <color theme="1"/>
      <name val="Calibri"/>
      <family val="2"/>
    </font>
    <font>
      <u/>
      <sz val="12"/>
      <color theme="10"/>
      <name val="Calibri"/>
      <family val="2"/>
    </font>
    <font>
      <sz val="11"/>
      <color theme="1"/>
      <name val="Calibri Light"/>
      <family val="2"/>
    </font>
    <font>
      <b/>
      <sz val="16"/>
      <color theme="1"/>
      <name val="Calibri"/>
      <family val="2"/>
    </font>
    <font>
      <b/>
      <sz val="11"/>
      <color rgb="FFFF0000"/>
      <name val="Calibri"/>
      <family val="2"/>
    </font>
    <font>
      <i/>
      <sz val="11"/>
      <color theme="1"/>
      <name val="Calibri"/>
      <family val="2"/>
    </font>
  </fonts>
  <fills count="12">
    <fill>
      <patternFill patternType="none"/>
    </fill>
    <fill>
      <patternFill patternType="gray125"/>
    </fill>
    <fill>
      <patternFill patternType="solid">
        <fgColor rgb="FF92D050"/>
        <bgColor indexed="64"/>
      </patternFill>
    </fill>
    <fill>
      <patternFill patternType="solid">
        <fgColor rgb="FF0070C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00B050"/>
        <bgColor indexed="64"/>
      </patternFill>
    </fill>
    <fill>
      <patternFill patternType="solid">
        <fgColor theme="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s>
  <cellStyleXfs count="6">
    <xf numFmtId="0" fontId="0" fillId="0" borderId="0"/>
    <xf numFmtId="0" fontId="3" fillId="0" borderId="0"/>
    <xf numFmtId="0" fontId="3" fillId="0" borderId="0"/>
    <xf numFmtId="0" fontId="3" fillId="0" borderId="0"/>
    <xf numFmtId="0" fontId="4" fillId="0" borderId="0"/>
    <xf numFmtId="0" fontId="27" fillId="0" borderId="0" applyNumberFormat="0" applyFill="0" applyBorder="0" applyAlignment="0" applyProtection="0"/>
  </cellStyleXfs>
  <cellXfs count="160">
    <xf numFmtId="0" fontId="0" fillId="0" borderId="0" xfId="0"/>
    <xf numFmtId="0" fontId="11" fillId="0" borderId="0" xfId="0" applyFont="1"/>
    <xf numFmtId="0" fontId="11" fillId="0" borderId="1" xfId="0" applyFont="1" applyBorder="1" applyAlignment="1">
      <alignment wrapText="1"/>
    </xf>
    <xf numFmtId="0" fontId="11" fillId="0" borderId="1" xfId="0" applyFont="1" applyBorder="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14" fillId="3" borderId="1" xfId="0" applyFont="1" applyFill="1" applyBorder="1" applyAlignment="1">
      <alignment horizontal="center" vertical="center" wrapText="1"/>
    </xf>
    <xf numFmtId="0" fontId="15" fillId="5" borderId="1"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Border="1"/>
    <xf numFmtId="0" fontId="11" fillId="0" borderId="0" xfId="0" applyFont="1" applyBorder="1"/>
    <xf numFmtId="0" fontId="15" fillId="4" borderId="1" xfId="0" applyFont="1" applyFill="1" applyBorder="1" applyAlignment="1">
      <alignment vertical="center" wrapText="1"/>
    </xf>
    <xf numFmtId="0" fontId="11" fillId="7" borderId="0" xfId="0" applyFont="1" applyFill="1" applyBorder="1"/>
    <xf numFmtId="0" fontId="11" fillId="0" borderId="6" xfId="0" applyFont="1" applyFill="1" applyBorder="1" applyAlignment="1">
      <alignment vertical="center" wrapText="1"/>
    </xf>
    <xf numFmtId="0" fontId="14" fillId="3" borderId="1" xfId="0" applyFont="1" applyFill="1" applyBorder="1" applyAlignment="1">
      <alignment horizontal="center" vertical="center" wrapText="1"/>
    </xf>
    <xf numFmtId="0" fontId="6" fillId="0" borderId="0" xfId="0" applyFont="1" applyAlignment="1">
      <alignment vertical="top"/>
    </xf>
    <xf numFmtId="0" fontId="6" fillId="0" borderId="0" xfId="0" applyFont="1" applyAlignment="1">
      <alignment vertical="top" wrapText="1"/>
    </xf>
    <xf numFmtId="0" fontId="10" fillId="3" borderId="1" xfId="0" applyFont="1" applyFill="1" applyBorder="1" applyAlignment="1">
      <alignment horizontal="center" vertical="top"/>
    </xf>
    <xf numFmtId="0" fontId="5" fillId="5" borderId="1" xfId="0" applyFont="1" applyFill="1" applyBorder="1" applyAlignment="1">
      <alignment vertical="top" wrapText="1"/>
    </xf>
    <xf numFmtId="0" fontId="5" fillId="4" borderId="2" xfId="0" applyFont="1" applyFill="1" applyBorder="1" applyAlignment="1">
      <alignment vertical="top" wrapText="1"/>
    </xf>
    <xf numFmtId="0" fontId="5" fillId="4" borderId="3" xfId="0" applyFont="1" applyFill="1" applyBorder="1" applyAlignment="1">
      <alignment vertical="top" wrapText="1"/>
    </xf>
    <xf numFmtId="0" fontId="7" fillId="0" borderId="1" xfId="0" applyFont="1" applyFill="1" applyBorder="1" applyAlignment="1">
      <alignment vertical="top" wrapText="1"/>
    </xf>
    <xf numFmtId="0" fontId="7" fillId="0" borderId="4" xfId="0" applyFont="1" applyFill="1" applyBorder="1" applyAlignment="1">
      <alignment vertical="top" wrapText="1"/>
    </xf>
    <xf numFmtId="0" fontId="6" fillId="0" borderId="1" xfId="0" applyFont="1" applyFill="1" applyBorder="1" applyAlignment="1">
      <alignment vertical="top"/>
    </xf>
    <xf numFmtId="0" fontId="6" fillId="0" borderId="1" xfId="0" applyFont="1" applyFill="1" applyBorder="1" applyAlignment="1">
      <alignment vertical="top" wrapText="1"/>
    </xf>
    <xf numFmtId="0" fontId="6" fillId="0" borderId="0" xfId="0" applyFont="1" applyFill="1" applyAlignment="1">
      <alignment vertical="top"/>
    </xf>
    <xf numFmtId="0" fontId="6" fillId="0" borderId="4" xfId="0" applyFont="1" applyFill="1" applyBorder="1" applyAlignment="1">
      <alignment vertical="top"/>
    </xf>
    <xf numFmtId="0" fontId="3" fillId="0" borderId="1" xfId="0" applyFont="1" applyFill="1" applyBorder="1" applyAlignment="1">
      <alignment vertical="top" wrapText="1"/>
    </xf>
    <xf numFmtId="0" fontId="3" fillId="0" borderId="1" xfId="0" applyFont="1" applyFill="1" applyBorder="1" applyAlignment="1">
      <alignment vertical="top"/>
    </xf>
    <xf numFmtId="0" fontId="3" fillId="0" borderId="0" xfId="0" applyFont="1" applyFill="1" applyAlignment="1">
      <alignment vertical="top"/>
    </xf>
    <xf numFmtId="0" fontId="8" fillId="0" borderId="0" xfId="0" applyFont="1" applyAlignment="1">
      <alignment vertical="top"/>
    </xf>
    <xf numFmtId="0" fontId="11" fillId="0" borderId="1" xfId="0" applyFont="1" applyBorder="1" applyAlignment="1">
      <alignment vertical="top" wrapText="1"/>
    </xf>
    <xf numFmtId="0" fontId="11" fillId="0" borderId="0" xfId="0" applyFont="1" applyAlignment="1">
      <alignment vertical="top"/>
    </xf>
    <xf numFmtId="0" fontId="6" fillId="0" borderId="1" xfId="0" applyFont="1" applyBorder="1" applyAlignment="1">
      <alignment vertical="top" wrapText="1"/>
    </xf>
    <xf numFmtId="0" fontId="12" fillId="0" borderId="0" xfId="0" applyFont="1" applyAlignment="1">
      <alignment vertical="top"/>
    </xf>
    <xf numFmtId="0" fontId="10" fillId="3" borderId="1" xfId="0" applyFont="1" applyFill="1" applyBorder="1" applyAlignment="1">
      <alignment horizontal="center" vertical="top" wrapText="1"/>
    </xf>
    <xf numFmtId="0" fontId="11" fillId="0" borderId="0" xfId="0" applyFont="1" applyAlignment="1">
      <alignment vertical="top" wrapText="1"/>
    </xf>
    <xf numFmtId="0" fontId="11" fillId="0" borderId="1" xfId="0" quotePrefix="1" applyFont="1" applyBorder="1" applyAlignment="1">
      <alignment vertical="top" wrapText="1"/>
    </xf>
    <xf numFmtId="0" fontId="2" fillId="0" borderId="1" xfId="0" applyFont="1" applyFill="1" applyBorder="1" applyAlignment="1">
      <alignment vertical="top" wrapText="1"/>
    </xf>
    <xf numFmtId="0" fontId="11" fillId="0" borderId="1" xfId="0" applyFont="1" applyFill="1" applyBorder="1" applyAlignment="1">
      <alignment vertical="top" wrapText="1"/>
    </xf>
    <xf numFmtId="0" fontId="12" fillId="7" borderId="1" xfId="0" applyFont="1" applyFill="1" applyBorder="1" applyAlignment="1">
      <alignment vertical="center" wrapText="1"/>
    </xf>
    <xf numFmtId="0" fontId="11" fillId="7" borderId="1" xfId="0" applyFont="1" applyFill="1" applyBorder="1" applyAlignment="1">
      <alignment vertical="center" wrapText="1"/>
    </xf>
    <xf numFmtId="0" fontId="0" fillId="0" borderId="0" xfId="0" applyBorder="1"/>
    <xf numFmtId="0" fontId="0" fillId="0" borderId="0" xfId="0" applyFill="1"/>
    <xf numFmtId="0" fontId="10" fillId="0" borderId="0" xfId="0" applyFont="1" applyFill="1" applyBorder="1" applyAlignment="1">
      <alignment horizontal="center" vertical="top"/>
    </xf>
    <xf numFmtId="0" fontId="10" fillId="4" borderId="1" xfId="0" applyFont="1" applyFill="1" applyBorder="1" applyAlignment="1">
      <alignment horizontal="center" vertical="top"/>
    </xf>
    <xf numFmtId="0" fontId="12" fillId="4" borderId="1" xfId="0" applyFont="1" applyFill="1" applyBorder="1" applyAlignment="1">
      <alignment horizontal="center"/>
    </xf>
    <xf numFmtId="49" fontId="11" fillId="0" borderId="0" xfId="0" applyNumberFormat="1" applyFont="1" applyAlignment="1">
      <alignment horizontal="center"/>
    </xf>
    <xf numFmtId="0" fontId="11" fillId="0" borderId="0" xfId="0" applyFont="1" applyAlignment="1">
      <alignment horizontal="center"/>
    </xf>
    <xf numFmtId="49" fontId="12" fillId="5" borderId="1" xfId="0" applyNumberFormat="1" applyFont="1" applyFill="1" applyBorder="1" applyAlignment="1">
      <alignment horizontal="center"/>
    </xf>
    <xf numFmtId="49" fontId="11" fillId="0" borderId="1" xfId="0" applyNumberFormat="1" applyFont="1" applyBorder="1" applyAlignment="1">
      <alignment horizontal="center"/>
    </xf>
    <xf numFmtId="0" fontId="11" fillId="0" borderId="1" xfId="0" applyFont="1" applyBorder="1" applyAlignment="1">
      <alignment horizontal="center"/>
    </xf>
    <xf numFmtId="0" fontId="12" fillId="0" borderId="7" xfId="0" applyFont="1" applyBorder="1" applyAlignment="1">
      <alignment horizontal="center"/>
    </xf>
    <xf numFmtId="49" fontId="12" fillId="0" borderId="7" xfId="0" applyNumberFormat="1" applyFont="1" applyBorder="1" applyAlignment="1">
      <alignment horizontal="center"/>
    </xf>
    <xf numFmtId="49" fontId="12" fillId="0" borderId="0" xfId="0" applyNumberFormat="1" applyFont="1" applyAlignment="1">
      <alignment horizontal="left"/>
    </xf>
    <xf numFmtId="0" fontId="12" fillId="0" borderId="0" xfId="0" applyFont="1" applyAlignment="1">
      <alignment horizontal="left"/>
    </xf>
    <xf numFmtId="49" fontId="11" fillId="0" borderId="1" xfId="0" applyNumberFormat="1" applyFont="1" applyBorder="1" applyAlignment="1">
      <alignment horizontal="center" wrapText="1"/>
    </xf>
    <xf numFmtId="0" fontId="12" fillId="4" borderId="7" xfId="0" applyFont="1" applyFill="1" applyBorder="1" applyAlignment="1">
      <alignment horizontal="center"/>
    </xf>
    <xf numFmtId="0" fontId="12" fillId="5" borderId="4" xfId="0" applyFont="1" applyFill="1" applyBorder="1" applyAlignment="1">
      <alignment horizontal="center"/>
    </xf>
    <xf numFmtId="0" fontId="15" fillId="9" borderId="1" xfId="0" applyFont="1" applyFill="1" applyBorder="1" applyAlignment="1">
      <alignment vertical="center" wrapText="1"/>
    </xf>
    <xf numFmtId="0" fontId="15" fillId="9" borderId="4" xfId="0" applyFont="1" applyFill="1" applyBorder="1" applyAlignment="1">
      <alignment vertical="center" wrapText="1"/>
    </xf>
    <xf numFmtId="0" fontId="5" fillId="9" borderId="1" xfId="0" applyFont="1" applyFill="1" applyBorder="1" applyAlignment="1">
      <alignment vertical="top" wrapText="1"/>
    </xf>
    <xf numFmtId="0" fontId="5" fillId="9" borderId="3" xfId="0" applyFont="1" applyFill="1" applyBorder="1" applyAlignment="1">
      <alignment vertical="top" wrapText="1"/>
    </xf>
    <xf numFmtId="0" fontId="0" fillId="0" borderId="0" xfId="0" applyAlignment="1">
      <alignment vertical="top" wrapText="1"/>
    </xf>
    <xf numFmtId="0" fontId="2" fillId="0" borderId="1" xfId="0" applyFont="1" applyBorder="1" applyAlignment="1">
      <alignment vertical="top" wrapText="1"/>
    </xf>
    <xf numFmtId="0" fontId="6" fillId="0" borderId="4" xfId="0" applyFont="1" applyBorder="1" applyAlignment="1">
      <alignment vertical="top" wrapText="1"/>
    </xf>
    <xf numFmtId="0" fontId="11" fillId="0" borderId="7" xfId="0" applyFont="1" applyBorder="1" applyAlignment="1">
      <alignment vertical="top" wrapText="1"/>
    </xf>
    <xf numFmtId="0" fontId="3" fillId="0" borderId="7" xfId="0" applyFont="1" applyFill="1" applyBorder="1" applyAlignment="1">
      <alignment vertical="top" wrapText="1"/>
    </xf>
    <xf numFmtId="0" fontId="11" fillId="7" borderId="1" xfId="0" applyFont="1" applyFill="1" applyBorder="1" applyAlignment="1">
      <alignment vertical="top" wrapText="1"/>
    </xf>
    <xf numFmtId="0" fontId="11" fillId="0" borderId="1" xfId="0" applyFont="1" applyBorder="1" applyAlignment="1">
      <alignment vertical="top"/>
    </xf>
    <xf numFmtId="0" fontId="15" fillId="4" borderId="1" xfId="0" applyFont="1" applyFill="1" applyBorder="1" applyAlignment="1">
      <alignment vertical="top" wrapText="1"/>
    </xf>
    <xf numFmtId="0" fontId="12" fillId="7" borderId="1" xfId="0" applyFont="1" applyFill="1" applyBorder="1" applyAlignment="1">
      <alignment vertical="top" wrapText="1"/>
    </xf>
    <xf numFmtId="0" fontId="15" fillId="4" borderId="4" xfId="0" applyFont="1" applyFill="1" applyBorder="1" applyAlignment="1">
      <alignment vertical="top" wrapText="1"/>
    </xf>
    <xf numFmtId="0" fontId="12" fillId="0" borderId="1" xfId="0" applyFont="1" applyBorder="1" applyAlignment="1">
      <alignment vertical="top" wrapText="1"/>
    </xf>
    <xf numFmtId="0" fontId="12" fillId="0" borderId="1" xfId="0" applyFont="1" applyFill="1" applyBorder="1" applyAlignment="1">
      <alignment vertical="top" wrapText="1"/>
    </xf>
    <xf numFmtId="0" fontId="14" fillId="3" borderId="1" xfId="0" applyFont="1" applyFill="1" applyBorder="1" applyAlignment="1">
      <alignment horizontal="center" vertical="top" wrapText="1"/>
    </xf>
    <xf numFmtId="0" fontId="15" fillId="5" borderId="1" xfId="0" applyFont="1" applyFill="1" applyBorder="1" applyAlignment="1">
      <alignment vertical="top" wrapText="1"/>
    </xf>
    <xf numFmtId="0" fontId="15" fillId="9" borderId="1" xfId="0" applyFont="1" applyFill="1" applyBorder="1" applyAlignment="1">
      <alignment vertical="top" wrapText="1"/>
    </xf>
    <xf numFmtId="0" fontId="15" fillId="9" borderId="4" xfId="0" applyFont="1" applyFill="1" applyBorder="1" applyAlignment="1">
      <alignment vertical="top" wrapText="1"/>
    </xf>
    <xf numFmtId="0" fontId="11" fillId="0" borderId="0" xfId="0" applyFont="1" applyBorder="1" applyAlignment="1">
      <alignment vertical="top"/>
    </xf>
    <xf numFmtId="0" fontId="17" fillId="0" borderId="1" xfId="0" applyFont="1" applyBorder="1" applyAlignment="1">
      <alignment vertical="top" wrapText="1"/>
    </xf>
    <xf numFmtId="0" fontId="11" fillId="0" borderId="6" xfId="0" applyFont="1" applyFill="1" applyBorder="1" applyAlignment="1">
      <alignment vertical="top" wrapText="1"/>
    </xf>
    <xf numFmtId="0" fontId="0" fillId="0" borderId="0" xfId="0" applyAlignment="1">
      <alignment vertical="top"/>
    </xf>
    <xf numFmtId="0" fontId="15" fillId="2" borderId="1" xfId="0" applyFont="1" applyFill="1" applyBorder="1" applyAlignment="1">
      <alignment vertical="top" wrapText="1"/>
    </xf>
    <xf numFmtId="0" fontId="15" fillId="2" borderId="4" xfId="0" applyFont="1" applyFill="1" applyBorder="1" applyAlignment="1">
      <alignment vertical="top" wrapText="1"/>
    </xf>
    <xf numFmtId="0" fontId="12" fillId="7" borderId="1" xfId="0" applyFont="1" applyFill="1" applyBorder="1" applyAlignment="1">
      <alignment vertical="top"/>
    </xf>
    <xf numFmtId="0" fontId="11" fillId="0" borderId="0" xfId="0" applyFont="1" applyFill="1" applyAlignment="1">
      <alignment vertical="top" wrapText="1"/>
    </xf>
    <xf numFmtId="0" fontId="17" fillId="0" borderId="2" xfId="0" applyFont="1" applyBorder="1" applyAlignment="1">
      <alignment vertical="top" wrapText="1"/>
    </xf>
    <xf numFmtId="0" fontId="12" fillId="0" borderId="0" xfId="0" applyFont="1" applyFill="1" applyAlignment="1">
      <alignment vertical="top" wrapText="1"/>
    </xf>
    <xf numFmtId="0" fontId="17" fillId="0" borderId="1" xfId="0" applyFont="1" applyBorder="1" applyAlignment="1">
      <alignment horizontal="left" vertical="top" wrapText="1"/>
    </xf>
    <xf numFmtId="0" fontId="18" fillId="0" borderId="1" xfId="0" applyFont="1" applyBorder="1" applyAlignment="1">
      <alignment horizontal="left" vertical="top" wrapText="1"/>
    </xf>
    <xf numFmtId="0" fontId="12" fillId="7" borderId="0" xfId="0" applyFont="1" applyFill="1" applyAlignment="1">
      <alignment vertical="top" wrapText="1"/>
    </xf>
    <xf numFmtId="0" fontId="25" fillId="0" borderId="0" xfId="0" applyFont="1" applyAlignment="1">
      <alignment vertical="top"/>
    </xf>
    <xf numFmtId="0" fontId="8" fillId="4" borderId="2" xfId="0" applyFont="1" applyFill="1" applyBorder="1" applyAlignment="1">
      <alignment vertical="top" wrapText="1"/>
    </xf>
    <xf numFmtId="0" fontId="24" fillId="0" borderId="0" xfId="0" applyFont="1" applyAlignment="1">
      <alignment vertical="top"/>
    </xf>
    <xf numFmtId="0" fontId="17" fillId="0" borderId="0" xfId="0" applyFont="1" applyAlignment="1">
      <alignment vertical="top" wrapText="1"/>
    </xf>
    <xf numFmtId="0" fontId="6" fillId="0" borderId="7" xfId="0" applyFont="1" applyFill="1" applyBorder="1" applyAlignment="1">
      <alignment vertical="top" wrapText="1"/>
    </xf>
    <xf numFmtId="0" fontId="7" fillId="0" borderId="7" xfId="0" applyFont="1" applyFill="1" applyBorder="1" applyAlignment="1">
      <alignment vertical="top" wrapText="1"/>
    </xf>
    <xf numFmtId="0" fontId="20" fillId="4" borderId="1" xfId="0" applyFont="1" applyFill="1" applyBorder="1" applyAlignment="1">
      <alignment horizontal="center" vertical="top" wrapText="1"/>
    </xf>
    <xf numFmtId="0" fontId="11" fillId="0" borderId="0" xfId="0" applyFont="1" applyBorder="1" applyAlignment="1">
      <alignment vertical="top" wrapText="1"/>
    </xf>
    <xf numFmtId="49" fontId="11" fillId="0" borderId="1" xfId="0" applyNumberFormat="1" applyFont="1" applyBorder="1" applyAlignment="1">
      <alignment horizontal="left" vertical="top" wrapText="1"/>
    </xf>
    <xf numFmtId="0" fontId="14" fillId="3" borderId="1" xfId="0" applyFont="1" applyFill="1" applyBorder="1" applyAlignment="1">
      <alignment horizontal="center" vertical="top" wrapText="1"/>
    </xf>
    <xf numFmtId="0" fontId="12" fillId="10" borderId="1" xfId="0" applyFont="1" applyFill="1" applyBorder="1" applyAlignment="1">
      <alignment vertical="top" wrapText="1"/>
    </xf>
    <xf numFmtId="0" fontId="16" fillId="7" borderId="1" xfId="0" applyFont="1" applyFill="1" applyBorder="1" applyAlignment="1">
      <alignment vertical="top" wrapText="1"/>
    </xf>
    <xf numFmtId="0" fontId="11" fillId="7" borderId="0" xfId="0" applyFont="1" applyFill="1" applyBorder="1" applyAlignment="1">
      <alignment vertical="top"/>
    </xf>
    <xf numFmtId="0" fontId="11" fillId="7" borderId="0" xfId="0" applyFont="1" applyFill="1" applyAlignment="1">
      <alignment vertical="top"/>
    </xf>
    <xf numFmtId="0" fontId="27" fillId="0" borderId="1" xfId="5" applyFill="1" applyBorder="1" applyAlignment="1">
      <alignment vertical="top" wrapText="1"/>
    </xf>
    <xf numFmtId="0" fontId="11" fillId="11" borderId="1" xfId="0" applyFont="1" applyFill="1" applyBorder="1" applyAlignment="1">
      <alignment vertical="top" wrapText="1"/>
    </xf>
    <xf numFmtId="0" fontId="11" fillId="11" borderId="1" xfId="0" applyFont="1" applyFill="1" applyBorder="1" applyAlignment="1">
      <alignment vertical="top"/>
    </xf>
    <xf numFmtId="0" fontId="28" fillId="0" borderId="0" xfId="0" applyFont="1" applyAlignment="1">
      <alignment wrapText="1"/>
    </xf>
    <xf numFmtId="0" fontId="11" fillId="0" borderId="1" xfId="0" applyFont="1" applyFill="1" applyBorder="1" applyAlignment="1">
      <alignment wrapText="1"/>
    </xf>
    <xf numFmtId="0" fontId="7" fillId="11" borderId="1" xfId="0" applyFont="1" applyFill="1" applyBorder="1" applyAlignment="1">
      <alignment vertical="top" wrapText="1"/>
    </xf>
    <xf numFmtId="0" fontId="11" fillId="11" borderId="1" xfId="0" applyFont="1" applyFill="1" applyBorder="1" applyAlignment="1">
      <alignment vertical="center" wrapText="1"/>
    </xf>
    <xf numFmtId="0" fontId="11" fillId="11" borderId="1" xfId="0" applyFont="1" applyFill="1" applyBorder="1" applyAlignment="1">
      <alignment wrapText="1"/>
    </xf>
    <xf numFmtId="0" fontId="11" fillId="11" borderId="1" xfId="0" applyFont="1" applyFill="1" applyBorder="1"/>
    <xf numFmtId="49" fontId="12" fillId="9" borderId="1" xfId="0" applyNumberFormat="1" applyFont="1" applyFill="1" applyBorder="1" applyAlignment="1">
      <alignment horizontal="center"/>
    </xf>
    <xf numFmtId="49" fontId="12" fillId="9" borderId="7" xfId="0" applyNumberFormat="1" applyFont="1" applyFill="1" applyBorder="1" applyAlignment="1">
      <alignment horizontal="center"/>
    </xf>
    <xf numFmtId="0" fontId="0" fillId="0" borderId="0" xfId="0" applyFont="1" applyFill="1" applyAlignment="1">
      <alignment vertical="top" wrapText="1"/>
    </xf>
    <xf numFmtId="0" fontId="11" fillId="0" borderId="0" xfId="0" applyFont="1" applyFill="1" applyAlignment="1">
      <alignment horizontal="center"/>
    </xf>
    <xf numFmtId="0" fontId="11" fillId="0" borderId="0" xfId="0" applyFont="1" applyFill="1" applyBorder="1" applyAlignment="1">
      <alignment vertical="top" wrapText="1"/>
    </xf>
    <xf numFmtId="0" fontId="11" fillId="0" borderId="1" xfId="0" applyFont="1" applyFill="1" applyBorder="1" applyAlignment="1">
      <alignment vertical="top"/>
    </xf>
    <xf numFmtId="0" fontId="11" fillId="0" borderId="0" xfId="0" applyFont="1" applyFill="1" applyAlignment="1">
      <alignment vertical="top"/>
    </xf>
    <xf numFmtId="0" fontId="11" fillId="0" borderId="1" xfId="0" applyFont="1" applyFill="1" applyBorder="1"/>
    <xf numFmtId="0" fontId="29" fillId="0" borderId="0" xfId="0" applyFont="1" applyFill="1" applyAlignment="1">
      <alignment vertical="top" wrapText="1"/>
    </xf>
    <xf numFmtId="0" fontId="11" fillId="0" borderId="7" xfId="0" applyFont="1" applyFill="1" applyBorder="1" applyAlignment="1">
      <alignment vertical="top" wrapText="1"/>
    </xf>
    <xf numFmtId="0" fontId="0" fillId="0" borderId="1" xfId="0" applyFill="1" applyBorder="1" applyAlignment="1">
      <alignment vertical="top" wrapText="1"/>
    </xf>
    <xf numFmtId="0" fontId="17" fillId="0" borderId="1" xfId="0" applyFont="1" applyFill="1" applyBorder="1" applyAlignment="1">
      <alignment vertical="top" wrapText="1"/>
    </xf>
    <xf numFmtId="0" fontId="30" fillId="7" borderId="1" xfId="0" applyFont="1" applyFill="1" applyBorder="1" applyAlignment="1">
      <alignment vertical="center" wrapText="1"/>
    </xf>
    <xf numFmtId="0" fontId="12" fillId="5" borderId="4" xfId="0" applyFont="1" applyFill="1" applyBorder="1" applyAlignment="1">
      <alignment horizontal="center"/>
    </xf>
    <xf numFmtId="49" fontId="22" fillId="0" borderId="1" xfId="5" applyNumberFormat="1" applyFont="1" applyFill="1" applyBorder="1" applyAlignment="1">
      <alignment vertical="top" wrapText="1"/>
    </xf>
    <xf numFmtId="0" fontId="7" fillId="11" borderId="9" xfId="0" quotePrefix="1" applyFont="1" applyFill="1" applyBorder="1" applyAlignment="1">
      <alignment vertical="top" wrapText="1"/>
    </xf>
    <xf numFmtId="0" fontId="6" fillId="11" borderId="1" xfId="0" applyFont="1" applyFill="1" applyBorder="1" applyAlignment="1">
      <alignment vertical="top" wrapText="1"/>
    </xf>
    <xf numFmtId="0" fontId="11" fillId="11" borderId="0" xfId="0" applyFont="1" applyFill="1" applyAlignment="1">
      <alignment vertical="top" wrapText="1"/>
    </xf>
    <xf numFmtId="0" fontId="13" fillId="11" borderId="1" xfId="0" applyFont="1" applyFill="1" applyBorder="1"/>
    <xf numFmtId="49" fontId="11" fillId="0" borderId="1" xfId="0" applyNumberFormat="1" applyFont="1" applyFill="1" applyBorder="1" applyAlignment="1">
      <alignment horizontal="center" wrapText="1"/>
    </xf>
    <xf numFmtId="0" fontId="11" fillId="0" borderId="1" xfId="0" applyFont="1" applyFill="1" applyBorder="1" applyAlignment="1">
      <alignment horizontal="center"/>
    </xf>
    <xf numFmtId="49" fontId="11" fillId="0" borderId="1" xfId="0" applyNumberFormat="1" applyFont="1" applyFill="1" applyBorder="1" applyAlignment="1">
      <alignment horizontal="center"/>
    </xf>
    <xf numFmtId="0" fontId="22" fillId="0" borderId="1" xfId="5" applyFont="1" applyFill="1" applyBorder="1" applyAlignment="1">
      <alignment vertical="top" wrapText="1"/>
    </xf>
    <xf numFmtId="0" fontId="12" fillId="7" borderId="0" xfId="0" applyFont="1" applyFill="1" applyBorder="1" applyAlignment="1">
      <alignment vertical="top" wrapText="1"/>
    </xf>
    <xf numFmtId="0" fontId="11" fillId="0" borderId="1" xfId="0" applyFont="1" applyBorder="1" applyAlignment="1">
      <alignment vertical="center"/>
    </xf>
    <xf numFmtId="0" fontId="12" fillId="9" borderId="7" xfId="0" applyFont="1" applyFill="1" applyBorder="1" applyAlignment="1">
      <alignment horizontal="center"/>
    </xf>
    <xf numFmtId="0" fontId="11" fillId="0" borderId="1" xfId="0" quotePrefix="1" applyFont="1" applyFill="1" applyBorder="1" applyAlignment="1">
      <alignment vertical="top" wrapText="1"/>
    </xf>
    <xf numFmtId="0" fontId="1" fillId="0" borderId="1" xfId="0" applyFont="1" applyBorder="1" applyAlignment="1">
      <alignment vertical="top" wrapText="1"/>
    </xf>
    <xf numFmtId="0" fontId="10" fillId="3" borderId="8" xfId="0" applyFont="1" applyFill="1" applyBorder="1" applyAlignment="1">
      <alignment horizontal="center" vertical="top"/>
    </xf>
    <xf numFmtId="0" fontId="10" fillId="3" borderId="0" xfId="0" applyFont="1" applyFill="1" applyBorder="1" applyAlignment="1">
      <alignment horizontal="center" vertical="top"/>
    </xf>
    <xf numFmtId="0" fontId="12" fillId="5" borderId="4" xfId="0" applyFont="1" applyFill="1" applyBorder="1" applyAlignment="1">
      <alignment horizontal="center"/>
    </xf>
    <xf numFmtId="0" fontId="12" fillId="5" borderId="5" xfId="0" applyFont="1" applyFill="1" applyBorder="1" applyAlignment="1">
      <alignment horizontal="center"/>
    </xf>
    <xf numFmtId="0" fontId="12" fillId="5" borderId="6" xfId="0" applyFont="1" applyFill="1" applyBorder="1" applyAlignment="1">
      <alignment horizontal="center"/>
    </xf>
    <xf numFmtId="0" fontId="12" fillId="5" borderId="4" xfId="0" applyFont="1" applyFill="1" applyBorder="1" applyAlignment="1">
      <alignment horizontal="center" wrapText="1"/>
    </xf>
    <xf numFmtId="0" fontId="12" fillId="5" borderId="5" xfId="0" applyFont="1" applyFill="1" applyBorder="1" applyAlignment="1">
      <alignment horizontal="center" wrapText="1"/>
    </xf>
    <xf numFmtId="0" fontId="12" fillId="5" borderId="6" xfId="0" applyFont="1" applyFill="1" applyBorder="1" applyAlignment="1">
      <alignment horizontal="center" wrapText="1"/>
    </xf>
    <xf numFmtId="0" fontId="10" fillId="3" borderId="1" xfId="0" applyFont="1" applyFill="1" applyBorder="1" applyAlignment="1">
      <alignment horizontal="center" vertical="top"/>
    </xf>
    <xf numFmtId="0" fontId="10" fillId="8" borderId="1" xfId="0" applyFont="1" applyFill="1" applyBorder="1" applyAlignment="1">
      <alignment horizontal="center" vertical="top"/>
    </xf>
    <xf numFmtId="0" fontId="10" fillId="3" borderId="1" xfId="0" applyFont="1" applyFill="1" applyBorder="1" applyAlignment="1">
      <alignment horizontal="center" vertical="top" wrapText="1"/>
    </xf>
    <xf numFmtId="0" fontId="10" fillId="8" borderId="1" xfId="0" applyFont="1" applyFill="1" applyBorder="1" applyAlignment="1">
      <alignment horizontal="center" vertical="top" wrapText="1"/>
    </xf>
    <xf numFmtId="0" fontId="14" fillId="3" borderId="1" xfId="0" applyFont="1" applyFill="1" applyBorder="1" applyAlignment="1">
      <alignment horizontal="center" vertical="top" wrapText="1"/>
    </xf>
    <xf numFmtId="0" fontId="14" fillId="8" borderId="1" xfId="0" applyFont="1" applyFill="1" applyBorder="1" applyAlignment="1">
      <alignment horizontal="center" vertical="top" wrapText="1"/>
    </xf>
    <xf numFmtId="0" fontId="14" fillId="3"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6" borderId="1" xfId="0" applyFont="1" applyFill="1" applyBorder="1" applyAlignment="1">
      <alignment horizontal="center" vertical="top" wrapText="1"/>
    </xf>
  </cellXfs>
  <cellStyles count="6">
    <cellStyle name="Hyperlink" xfId="5" builtinId="8"/>
    <cellStyle name="Normal" xfId="0" builtinId="0"/>
    <cellStyle name="Normal 2" xfId="4" xr:uid="{4C537B7B-4C1F-5547-968F-73F642EACA5B}"/>
    <cellStyle name="Normal 2 3" xfId="1" xr:uid="{F99FFEF8-C2EA-8B46-BFDC-66B023F0995F}"/>
    <cellStyle name="Normal 9" xfId="2" xr:uid="{DCBFF15C-025D-CA4B-9BBB-0F67E02589C7}"/>
    <cellStyle name="Standard 2 5" xfId="3" xr:uid="{B5BA25AC-3E34-4D41-89FD-8E1B21305816}"/>
  </cellStyles>
  <dxfs count="239">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ont>
        <b/>
        <i val="0"/>
      </font>
      <fill>
        <patternFill>
          <bgColor rgb="FF92D050"/>
        </patternFill>
      </fill>
    </dxf>
    <dxf>
      <fill>
        <patternFill>
          <bgColor rgb="FFFFC000"/>
        </patternFill>
      </fill>
    </dxf>
    <dxf>
      <fill>
        <patternFill>
          <bgColor rgb="FFFF0000"/>
        </patternFill>
      </fill>
    </dxf>
    <dxf>
      <font>
        <b/>
        <i val="0"/>
      </font>
      <fill>
        <patternFill>
          <bgColor rgb="FF00B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colors>
    <mruColors>
      <color rgb="FFF0C2E3"/>
      <color rgb="FFF06C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hyperlink" Target="https://responsiblemining.net/wp-content/uploads/2019/12/IRMA_Standard-Guidance_Oct2019.pdf" TargetMode="External"/><Relationship Id="rId1" Type="http://schemas.openxmlformats.org/officeDocument/2006/relationships/hyperlink" Target="https://responsiblemining.net/what-we-do/approach/"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responsiblemining.net/irma-communications-and-claims-policy-v-1-0-feb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CFC31-C6DF-ED49-B0E1-573016FF90A5}">
  <dimension ref="A1:D18"/>
  <sheetViews>
    <sheetView showGridLines="0" tabSelected="1" zoomScaleNormal="100" workbookViewId="0">
      <selection sqref="A1:B1"/>
    </sheetView>
  </sheetViews>
  <sheetFormatPr baseColWidth="10" defaultColWidth="10.6640625" defaultRowHeight="16" x14ac:dyDescent="0.2"/>
  <cols>
    <col min="1" max="1" width="72.6640625" style="63" bestFit="1" customWidth="1"/>
    <col min="2" max="2" width="49" style="63" customWidth="1"/>
  </cols>
  <sheetData>
    <row r="1" spans="1:4" x14ac:dyDescent="0.2">
      <c r="A1" s="143" t="s">
        <v>7</v>
      </c>
      <c r="B1" s="144"/>
      <c r="C1" s="44"/>
      <c r="D1" s="44"/>
    </row>
    <row r="2" spans="1:4" s="43" customFormat="1" x14ac:dyDescent="0.2">
      <c r="A2" s="45"/>
      <c r="B2" s="98" t="s">
        <v>341</v>
      </c>
    </row>
    <row r="3" spans="1:4" x14ac:dyDescent="0.2">
      <c r="A3" s="31" t="s">
        <v>326</v>
      </c>
      <c r="B3" s="31" t="s">
        <v>712</v>
      </c>
    </row>
    <row r="4" spans="1:4" x14ac:dyDescent="0.2">
      <c r="A4" s="31" t="s">
        <v>327</v>
      </c>
      <c r="B4" s="31" t="s">
        <v>712</v>
      </c>
    </row>
    <row r="5" spans="1:4" ht="32" x14ac:dyDescent="0.2">
      <c r="A5" s="31" t="s">
        <v>330</v>
      </c>
      <c r="B5" s="31" t="s">
        <v>713</v>
      </c>
    </row>
    <row r="6" spans="1:4" ht="32" x14ac:dyDescent="0.2">
      <c r="A6" s="31" t="s">
        <v>331</v>
      </c>
      <c r="B6" s="31" t="s">
        <v>713</v>
      </c>
    </row>
    <row r="7" spans="1:4" ht="32" x14ac:dyDescent="0.2">
      <c r="A7" s="31" t="s">
        <v>336</v>
      </c>
      <c r="B7" s="31" t="s">
        <v>714</v>
      </c>
    </row>
    <row r="8" spans="1:4" ht="32" x14ac:dyDescent="0.2">
      <c r="A8" s="31" t="s">
        <v>337</v>
      </c>
      <c r="B8" s="31" t="s">
        <v>715</v>
      </c>
    </row>
    <row r="9" spans="1:4" x14ac:dyDescent="0.2">
      <c r="A9" s="31" t="s">
        <v>328</v>
      </c>
      <c r="B9" s="31" t="s">
        <v>716</v>
      </c>
    </row>
    <row r="10" spans="1:4" x14ac:dyDescent="0.2">
      <c r="A10" s="31" t="s">
        <v>329</v>
      </c>
      <c r="B10" s="31" t="s">
        <v>717</v>
      </c>
    </row>
    <row r="11" spans="1:4" ht="32" x14ac:dyDescent="0.2">
      <c r="A11" s="31" t="s">
        <v>332</v>
      </c>
      <c r="B11" s="31" t="s">
        <v>718</v>
      </c>
    </row>
    <row r="12" spans="1:4" ht="48" x14ac:dyDescent="0.2">
      <c r="A12" s="31" t="s">
        <v>333</v>
      </c>
      <c r="B12" s="31" t="s">
        <v>719</v>
      </c>
    </row>
    <row r="13" spans="1:4" ht="32" x14ac:dyDescent="0.2">
      <c r="A13" s="31" t="s">
        <v>338</v>
      </c>
      <c r="B13" s="39" t="s">
        <v>953</v>
      </c>
    </row>
    <row r="14" spans="1:4" ht="64" x14ac:dyDescent="0.2">
      <c r="A14" s="31" t="s">
        <v>339</v>
      </c>
      <c r="B14" s="31" t="s">
        <v>721</v>
      </c>
    </row>
    <row r="15" spans="1:4" ht="64" x14ac:dyDescent="0.2">
      <c r="A15" s="31" t="s">
        <v>334</v>
      </c>
      <c r="B15" s="39" t="s">
        <v>954</v>
      </c>
    </row>
    <row r="16" spans="1:4" ht="32" x14ac:dyDescent="0.2">
      <c r="A16" s="31" t="s">
        <v>335</v>
      </c>
      <c r="B16" s="2" t="s">
        <v>902</v>
      </c>
    </row>
    <row r="17" spans="1:2" s="42" customFormat="1" x14ac:dyDescent="0.2">
      <c r="A17" s="99"/>
      <c r="B17" s="99"/>
    </row>
    <row r="18" spans="1:2" s="42" customFormat="1" x14ac:dyDescent="0.2">
      <c r="A18" s="31" t="s">
        <v>340</v>
      </c>
      <c r="B18" s="100" t="s">
        <v>720</v>
      </c>
    </row>
  </sheetData>
  <mergeCells count="1">
    <mergeCell ref="A1:B1"/>
  </mergeCell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6F2AC-0D0D-7B4B-B677-54DB7BC67EBC}">
  <dimension ref="A1:I59"/>
  <sheetViews>
    <sheetView showGridLines="0" zoomScale="80" zoomScaleNormal="80" workbookViewId="0">
      <pane ySplit="2" topLeftCell="A3" activePane="bottomLeft" state="frozen"/>
      <selection pane="bottomLeft" activeCell="D3" sqref="D3"/>
    </sheetView>
  </sheetViews>
  <sheetFormatPr baseColWidth="10" defaultColWidth="10.6640625" defaultRowHeight="16" x14ac:dyDescent="0.2"/>
  <cols>
    <col min="1" max="1" width="28.83203125" style="82" customWidth="1"/>
    <col min="2" max="2" width="12.1640625" style="82" customWidth="1"/>
    <col min="3" max="3" width="28.83203125" style="82" customWidth="1"/>
    <col min="4" max="4" width="28.83203125" style="32" customWidth="1"/>
    <col min="5" max="5" width="28.83203125" style="82" customWidth="1"/>
    <col min="6" max="6" width="12.1640625" style="82" customWidth="1"/>
    <col min="7" max="7" width="28.83203125" style="82" customWidth="1"/>
    <col min="8" max="8" width="114.6640625" style="82" customWidth="1"/>
    <col min="9" max="9" width="28.83203125" style="82" customWidth="1"/>
    <col min="10" max="16384" width="10.6640625" style="82"/>
  </cols>
  <sheetData>
    <row r="1" spans="1:9" s="32" customFormat="1" x14ac:dyDescent="0.2">
      <c r="A1" s="36"/>
      <c r="B1" s="155" t="s">
        <v>7</v>
      </c>
      <c r="C1" s="155"/>
      <c r="D1" s="155"/>
      <c r="E1" s="36"/>
      <c r="F1" s="159" t="s">
        <v>8</v>
      </c>
      <c r="G1" s="159"/>
      <c r="H1" s="159"/>
      <c r="I1" s="75" t="s">
        <v>7</v>
      </c>
    </row>
    <row r="2" spans="1:9" s="32" customFormat="1" ht="32" x14ac:dyDescent="0.2">
      <c r="A2" s="76" t="s">
        <v>0</v>
      </c>
      <c r="B2" s="70" t="s">
        <v>2</v>
      </c>
      <c r="C2" s="72" t="s">
        <v>4</v>
      </c>
      <c r="D2" s="70" t="s">
        <v>5</v>
      </c>
      <c r="E2" s="76" t="s">
        <v>1</v>
      </c>
      <c r="F2" s="83" t="s">
        <v>3</v>
      </c>
      <c r="G2" s="84" t="s">
        <v>4</v>
      </c>
      <c r="H2" s="83" t="s">
        <v>6</v>
      </c>
      <c r="I2" s="70" t="s">
        <v>9</v>
      </c>
    </row>
    <row r="3" spans="1:9" s="79" customFormat="1" ht="272" x14ac:dyDescent="0.2">
      <c r="A3" s="71" t="s">
        <v>291</v>
      </c>
      <c r="B3" s="71" t="s">
        <v>494</v>
      </c>
      <c r="C3" s="68" t="s">
        <v>927</v>
      </c>
      <c r="D3" s="71" t="s">
        <v>588</v>
      </c>
      <c r="E3" s="85"/>
      <c r="F3" s="71" t="s">
        <v>494</v>
      </c>
      <c r="G3" s="68" t="s">
        <v>811</v>
      </c>
      <c r="H3" s="68" t="s">
        <v>795</v>
      </c>
      <c r="I3" s="85"/>
    </row>
    <row r="4" spans="1:9" s="32" customFormat="1" ht="365" x14ac:dyDescent="0.2">
      <c r="A4" s="80" t="s">
        <v>48</v>
      </c>
      <c r="B4" s="39"/>
      <c r="C4" s="31" t="s">
        <v>593</v>
      </c>
      <c r="D4" s="31" t="s">
        <v>590</v>
      </c>
      <c r="E4" s="69"/>
      <c r="F4" s="39" t="s">
        <v>464</v>
      </c>
      <c r="G4" s="31" t="s">
        <v>810</v>
      </c>
      <c r="H4" s="39"/>
      <c r="I4" s="69"/>
    </row>
    <row r="5" spans="1:9" s="32" customFormat="1" ht="409.6" x14ac:dyDescent="0.2">
      <c r="A5" s="80" t="s">
        <v>157</v>
      </c>
      <c r="B5" s="39"/>
      <c r="C5" s="31" t="s">
        <v>597</v>
      </c>
      <c r="D5" s="80"/>
      <c r="E5" s="69"/>
      <c r="F5" s="39" t="s">
        <v>464</v>
      </c>
      <c r="G5" s="39" t="s">
        <v>929</v>
      </c>
      <c r="H5" s="39" t="s">
        <v>928</v>
      </c>
      <c r="I5" s="69"/>
    </row>
    <row r="6" spans="1:9" s="32" customFormat="1" ht="409.6" x14ac:dyDescent="0.2">
      <c r="A6" s="80" t="s">
        <v>49</v>
      </c>
      <c r="B6" s="39"/>
      <c r="C6" s="31" t="s">
        <v>596</v>
      </c>
      <c r="D6" s="87"/>
      <c r="E6" s="69"/>
      <c r="F6" s="39" t="s">
        <v>464</v>
      </c>
      <c r="G6" s="39" t="s">
        <v>812</v>
      </c>
      <c r="H6" s="120" t="s">
        <v>812</v>
      </c>
      <c r="I6" s="69"/>
    </row>
    <row r="7" spans="1:9" s="32" customFormat="1" ht="80" x14ac:dyDescent="0.2">
      <c r="A7" s="80" t="s">
        <v>156</v>
      </c>
      <c r="B7" s="39"/>
      <c r="C7" s="31" t="s">
        <v>589</v>
      </c>
      <c r="D7" s="73" t="s">
        <v>551</v>
      </c>
      <c r="E7" s="69"/>
      <c r="F7" s="39" t="s">
        <v>464</v>
      </c>
      <c r="G7" s="108"/>
      <c r="H7" s="69"/>
      <c r="I7" s="69"/>
    </row>
    <row r="8" spans="1:9" s="32" customFormat="1" ht="409.6" x14ac:dyDescent="0.2">
      <c r="A8" s="80" t="s">
        <v>50</v>
      </c>
      <c r="B8" s="39"/>
      <c r="C8" s="31" t="s">
        <v>591</v>
      </c>
      <c r="D8" s="69"/>
      <c r="E8" s="69"/>
      <c r="F8" s="39" t="s">
        <v>464</v>
      </c>
      <c r="G8" s="107"/>
      <c r="H8" s="69"/>
      <c r="I8" s="69"/>
    </row>
    <row r="9" spans="1:9" s="79" customFormat="1" ht="144" x14ac:dyDescent="0.2">
      <c r="A9" s="71" t="s">
        <v>292</v>
      </c>
      <c r="B9" s="71" t="s">
        <v>464</v>
      </c>
      <c r="C9" s="68" t="s">
        <v>778</v>
      </c>
      <c r="D9" s="71" t="s">
        <v>728</v>
      </c>
      <c r="E9" s="71"/>
      <c r="F9" s="71" t="s">
        <v>464</v>
      </c>
      <c r="G9" s="68"/>
      <c r="H9" s="71"/>
      <c r="I9" s="71"/>
    </row>
    <row r="10" spans="1:9" s="32" customFormat="1" ht="365" x14ac:dyDescent="0.2">
      <c r="A10" s="80" t="s">
        <v>51</v>
      </c>
      <c r="B10" s="39"/>
      <c r="C10" s="31" t="s">
        <v>598</v>
      </c>
      <c r="D10" s="36" t="s">
        <v>590</v>
      </c>
      <c r="E10" s="31" t="s">
        <v>594</v>
      </c>
      <c r="F10" s="39" t="s">
        <v>464</v>
      </c>
      <c r="G10" s="31" t="s">
        <v>813</v>
      </c>
      <c r="H10" s="39"/>
      <c r="I10" s="69"/>
    </row>
    <row r="11" spans="1:9" s="32" customFormat="1" ht="409.6" x14ac:dyDescent="0.2">
      <c r="A11" s="80" t="s">
        <v>158</v>
      </c>
      <c r="B11" s="39"/>
      <c r="C11" s="31" t="s">
        <v>779</v>
      </c>
      <c r="D11" s="69"/>
      <c r="E11" s="69"/>
      <c r="F11" s="39" t="s">
        <v>464</v>
      </c>
      <c r="G11" s="39" t="s">
        <v>929</v>
      </c>
      <c r="H11" s="39" t="s">
        <v>928</v>
      </c>
      <c r="I11" s="69"/>
    </row>
    <row r="12" spans="1:9" s="32" customFormat="1" ht="144" x14ac:dyDescent="0.2">
      <c r="A12" s="80" t="s">
        <v>159</v>
      </c>
      <c r="B12" s="39"/>
      <c r="C12" s="31" t="s">
        <v>595</v>
      </c>
      <c r="D12" s="69"/>
      <c r="E12" s="69"/>
      <c r="F12" s="39" t="s">
        <v>464</v>
      </c>
      <c r="G12" s="39" t="s">
        <v>812</v>
      </c>
      <c r="H12" s="120" t="s">
        <v>812</v>
      </c>
      <c r="I12" s="69"/>
    </row>
    <row r="13" spans="1:9" s="32" customFormat="1" ht="80" x14ac:dyDescent="0.2">
      <c r="A13" s="80" t="s">
        <v>52</v>
      </c>
      <c r="B13" s="39"/>
      <c r="C13" s="31" t="s">
        <v>589</v>
      </c>
      <c r="D13" s="73" t="s">
        <v>551</v>
      </c>
      <c r="E13" s="69"/>
      <c r="F13" s="39" t="s">
        <v>464</v>
      </c>
      <c r="G13" s="31" t="s">
        <v>743</v>
      </c>
      <c r="H13" s="69"/>
      <c r="I13" s="69"/>
    </row>
    <row r="14" spans="1:9" s="79" customFormat="1" ht="144" x14ac:dyDescent="0.2">
      <c r="A14" s="71" t="s">
        <v>293</v>
      </c>
      <c r="B14" s="71" t="s">
        <v>464</v>
      </c>
      <c r="C14" s="68" t="s">
        <v>592</v>
      </c>
      <c r="D14" s="71"/>
      <c r="E14" s="71"/>
      <c r="F14" s="71" t="s">
        <v>464</v>
      </c>
      <c r="G14" s="71"/>
      <c r="H14" s="71"/>
      <c r="I14" s="71"/>
    </row>
    <row r="15" spans="1:9" s="32" customFormat="1" ht="409.6" x14ac:dyDescent="0.2">
      <c r="A15" s="80" t="s">
        <v>53</v>
      </c>
      <c r="B15" s="81"/>
      <c r="C15" s="31" t="s">
        <v>599</v>
      </c>
      <c r="D15" s="69"/>
      <c r="E15" s="69"/>
      <c r="F15" s="39" t="s">
        <v>464</v>
      </c>
      <c r="G15" s="31" t="s">
        <v>781</v>
      </c>
      <c r="H15" s="69"/>
      <c r="I15" s="69"/>
    </row>
    <row r="16" spans="1:9" s="32" customFormat="1" ht="272" x14ac:dyDescent="0.2">
      <c r="A16" s="80" t="s">
        <v>54</v>
      </c>
      <c r="B16" s="81"/>
      <c r="C16" s="31" t="s">
        <v>600</v>
      </c>
      <c r="D16" s="69"/>
      <c r="E16" s="69"/>
      <c r="F16" s="107" t="s">
        <v>464</v>
      </c>
      <c r="G16" s="39" t="s">
        <v>780</v>
      </c>
      <c r="H16" s="120" t="s">
        <v>812</v>
      </c>
      <c r="I16" s="69"/>
    </row>
    <row r="17" spans="1:9" s="32" customFormat="1" ht="192" x14ac:dyDescent="0.2">
      <c r="A17" s="80" t="s">
        <v>160</v>
      </c>
      <c r="B17" s="81"/>
      <c r="C17" s="31" t="s">
        <v>926</v>
      </c>
      <c r="D17" s="69"/>
      <c r="E17" s="69"/>
      <c r="F17" s="39" t="s">
        <v>464</v>
      </c>
      <c r="G17" s="39" t="s">
        <v>780</v>
      </c>
      <c r="H17" s="120" t="s">
        <v>812</v>
      </c>
      <c r="I17" s="69"/>
    </row>
    <row r="18" spans="1:9" s="32" customFormat="1" ht="80" x14ac:dyDescent="0.2">
      <c r="A18" s="80" t="s">
        <v>55</v>
      </c>
      <c r="B18" s="81"/>
      <c r="C18" s="31" t="s">
        <v>589</v>
      </c>
      <c r="D18" s="73" t="s">
        <v>551</v>
      </c>
      <c r="E18" s="69"/>
      <c r="F18" s="39" t="s">
        <v>464</v>
      </c>
      <c r="G18" s="69"/>
      <c r="H18" s="69"/>
      <c r="I18" s="69"/>
    </row>
    <row r="19" spans="1:9" s="121" customFormat="1" ht="64" x14ac:dyDescent="0.2">
      <c r="A19" s="126" t="s">
        <v>56</v>
      </c>
      <c r="B19" s="81"/>
      <c r="C19" s="39"/>
      <c r="D19" s="120"/>
      <c r="E19" s="120"/>
      <c r="F19" s="39" t="s">
        <v>466</v>
      </c>
      <c r="G19" s="120" t="s">
        <v>744</v>
      </c>
      <c r="H19" s="120"/>
      <c r="I19" s="120"/>
    </row>
    <row r="20" spans="1:9" s="32" customFormat="1" ht="335" x14ac:dyDescent="0.2">
      <c r="A20" s="80" t="s">
        <v>57</v>
      </c>
      <c r="B20" s="81"/>
      <c r="C20" s="31" t="s">
        <v>711</v>
      </c>
      <c r="D20" s="69"/>
      <c r="E20" s="69"/>
      <c r="F20" s="39" t="s">
        <v>465</v>
      </c>
      <c r="G20" s="69"/>
      <c r="H20" s="69"/>
      <c r="I20" s="69"/>
    </row>
    <row r="21" spans="1:9" s="79" customFormat="1" ht="409.6" x14ac:dyDescent="0.2">
      <c r="A21" s="71" t="s">
        <v>294</v>
      </c>
      <c r="B21" s="71" t="s">
        <v>464</v>
      </c>
      <c r="C21" s="68" t="s">
        <v>925</v>
      </c>
      <c r="D21" s="71"/>
      <c r="E21" s="71"/>
      <c r="F21" s="71" t="s">
        <v>464</v>
      </c>
      <c r="G21" s="71"/>
      <c r="H21" s="71"/>
      <c r="I21" s="71"/>
    </row>
    <row r="22" spans="1:9" s="32" customFormat="1" ht="409.6" x14ac:dyDescent="0.2">
      <c r="A22" s="31" t="s">
        <v>161</v>
      </c>
      <c r="B22" s="39"/>
      <c r="C22" s="31" t="s">
        <v>601</v>
      </c>
      <c r="D22" s="69"/>
      <c r="E22" s="69"/>
      <c r="F22" s="39" t="s">
        <v>464</v>
      </c>
      <c r="G22" s="69"/>
      <c r="H22" s="69"/>
      <c r="I22" s="69"/>
    </row>
    <row r="23" spans="1:9" s="32" customFormat="1" ht="192" x14ac:dyDescent="0.2">
      <c r="A23" s="31" t="s">
        <v>58</v>
      </c>
      <c r="B23" s="39"/>
      <c r="C23" s="31" t="s">
        <v>602</v>
      </c>
      <c r="D23" s="69"/>
      <c r="E23" s="69"/>
      <c r="F23" s="39" t="s">
        <v>464</v>
      </c>
      <c r="G23" s="69"/>
      <c r="H23" s="31"/>
      <c r="I23" s="69"/>
    </row>
    <row r="24" spans="1:9" s="32" customFormat="1" ht="144" x14ac:dyDescent="0.2">
      <c r="A24" s="31" t="s">
        <v>162</v>
      </c>
      <c r="B24" s="39"/>
      <c r="C24" s="31" t="s">
        <v>603</v>
      </c>
      <c r="D24" s="69"/>
      <c r="E24" s="31" t="s">
        <v>163</v>
      </c>
      <c r="F24" s="39" t="s">
        <v>464</v>
      </c>
      <c r="G24" s="69"/>
      <c r="H24" s="69"/>
      <c r="I24" s="69"/>
    </row>
    <row r="25" spans="1:9" s="32" customFormat="1" ht="176" x14ac:dyDescent="0.2">
      <c r="A25" s="31" t="s">
        <v>59</v>
      </c>
      <c r="B25" s="39"/>
      <c r="C25" s="31" t="s">
        <v>604</v>
      </c>
      <c r="D25" s="69"/>
      <c r="E25" s="69"/>
      <c r="F25" s="39" t="s">
        <v>464</v>
      </c>
      <c r="G25" s="69"/>
      <c r="H25" s="31"/>
      <c r="I25" s="69"/>
    </row>
    <row r="26" spans="1:9" s="32" customFormat="1" ht="208" x14ac:dyDescent="0.2">
      <c r="A26" s="31" t="s">
        <v>164</v>
      </c>
      <c r="B26" s="39"/>
      <c r="C26" s="31" t="s">
        <v>607</v>
      </c>
      <c r="D26" s="69"/>
      <c r="E26" s="69"/>
      <c r="F26" s="39" t="s">
        <v>464</v>
      </c>
      <c r="G26" s="108"/>
      <c r="H26" s="69"/>
      <c r="I26" s="69"/>
    </row>
    <row r="27" spans="1:9" s="32" customFormat="1" ht="80" x14ac:dyDescent="0.2">
      <c r="A27" s="31" t="s">
        <v>60</v>
      </c>
      <c r="B27" s="39"/>
      <c r="C27" s="31" t="s">
        <v>589</v>
      </c>
      <c r="D27" s="73" t="s">
        <v>551</v>
      </c>
      <c r="E27" s="69"/>
      <c r="F27" s="39" t="s">
        <v>464</v>
      </c>
      <c r="G27" s="69"/>
      <c r="H27" s="69"/>
      <c r="I27" s="69"/>
    </row>
    <row r="28" spans="1:9" s="32" customFormat="1" ht="208" x14ac:dyDescent="0.2">
      <c r="A28" s="31" t="s">
        <v>61</v>
      </c>
      <c r="B28" s="39"/>
      <c r="C28" s="31" t="s">
        <v>605</v>
      </c>
      <c r="D28" s="73" t="s">
        <v>551</v>
      </c>
      <c r="E28" s="69"/>
      <c r="F28" s="39" t="s">
        <v>464</v>
      </c>
      <c r="G28" s="69"/>
      <c r="H28" s="69"/>
      <c r="I28" s="69"/>
    </row>
    <row r="29" spans="1:9" s="32" customFormat="1" ht="395" x14ac:dyDescent="0.2">
      <c r="A29" s="31" t="s">
        <v>62</v>
      </c>
      <c r="B29" s="39"/>
      <c r="C29" s="31" t="s">
        <v>924</v>
      </c>
      <c r="D29" s="69"/>
      <c r="E29" s="69"/>
      <c r="F29" s="39" t="s">
        <v>465</v>
      </c>
      <c r="G29" s="107" t="s">
        <v>745</v>
      </c>
      <c r="H29" s="31" t="s">
        <v>814</v>
      </c>
      <c r="I29" s="69"/>
    </row>
    <row r="30" spans="1:9" s="32" customFormat="1" ht="176" x14ac:dyDescent="0.2">
      <c r="A30" s="31" t="s">
        <v>63</v>
      </c>
      <c r="B30" s="39"/>
      <c r="C30" s="31" t="s">
        <v>606</v>
      </c>
      <c r="D30" s="69"/>
      <c r="E30" s="69"/>
      <c r="F30" s="39" t="s">
        <v>464</v>
      </c>
      <c r="G30" s="69"/>
      <c r="H30" s="69"/>
      <c r="I30" s="69"/>
    </row>
    <row r="31" spans="1:9" s="79" customFormat="1" ht="304" x14ac:dyDescent="0.2">
      <c r="A31" s="71" t="s">
        <v>295</v>
      </c>
      <c r="B31" s="71" t="s">
        <v>464</v>
      </c>
      <c r="C31" s="71" t="s">
        <v>923</v>
      </c>
      <c r="D31" s="71"/>
      <c r="E31" s="71"/>
      <c r="F31" s="71" t="s">
        <v>465</v>
      </c>
      <c r="G31" s="68"/>
      <c r="H31" s="71"/>
      <c r="I31" s="71"/>
    </row>
    <row r="32" spans="1:9" s="32" customFormat="1" ht="208" x14ac:dyDescent="0.2">
      <c r="A32" s="31" t="s">
        <v>64</v>
      </c>
      <c r="B32" s="39"/>
      <c r="C32" s="31" t="s">
        <v>608</v>
      </c>
      <c r="D32" s="69"/>
      <c r="E32" s="69"/>
      <c r="F32" s="39" t="s">
        <v>464</v>
      </c>
      <c r="G32" s="39" t="s">
        <v>815</v>
      </c>
      <c r="H32" s="39" t="s">
        <v>782</v>
      </c>
      <c r="I32" s="69"/>
    </row>
    <row r="33" spans="1:9" s="121" customFormat="1" ht="80" x14ac:dyDescent="0.2">
      <c r="A33" s="39" t="s">
        <v>65</v>
      </c>
      <c r="B33" s="39"/>
      <c r="C33" s="39"/>
      <c r="D33" s="120"/>
      <c r="E33" s="120"/>
      <c r="F33" s="39" t="s">
        <v>466</v>
      </c>
      <c r="G33" s="120" t="s">
        <v>744</v>
      </c>
      <c r="H33" s="120"/>
      <c r="I33" s="120"/>
    </row>
    <row r="34" spans="1:9" s="32" customFormat="1" ht="288" x14ac:dyDescent="0.2">
      <c r="A34" s="31" t="s">
        <v>165</v>
      </c>
      <c r="B34" s="39"/>
      <c r="C34" s="31" t="s">
        <v>609</v>
      </c>
      <c r="D34" s="69"/>
      <c r="E34" s="69"/>
      <c r="F34" s="39" t="s">
        <v>465</v>
      </c>
      <c r="G34" s="69"/>
      <c r="H34" s="69"/>
      <c r="I34" s="69"/>
    </row>
    <row r="35" spans="1:9" s="32" customFormat="1" ht="80" x14ac:dyDescent="0.2">
      <c r="A35" s="31" t="s">
        <v>66</v>
      </c>
      <c r="B35" s="39"/>
      <c r="C35" s="31" t="s">
        <v>589</v>
      </c>
      <c r="D35" s="73" t="s">
        <v>551</v>
      </c>
      <c r="E35" s="69"/>
      <c r="F35" s="39" t="s">
        <v>464</v>
      </c>
      <c r="G35" s="69"/>
      <c r="H35" s="69"/>
      <c r="I35" s="69"/>
    </row>
    <row r="36" spans="1:9" s="79" customFormat="1" ht="160" x14ac:dyDescent="0.2">
      <c r="A36" s="71" t="s">
        <v>296</v>
      </c>
      <c r="B36" s="71" t="s">
        <v>464</v>
      </c>
      <c r="C36" s="68" t="s">
        <v>922</v>
      </c>
      <c r="D36" s="71"/>
      <c r="E36" s="71"/>
      <c r="F36" s="71" t="s">
        <v>464</v>
      </c>
      <c r="G36" s="71"/>
      <c r="H36" s="71"/>
      <c r="I36" s="71"/>
    </row>
    <row r="37" spans="1:9" s="32" customFormat="1" ht="365" x14ac:dyDescent="0.2">
      <c r="A37" s="31" t="s">
        <v>67</v>
      </c>
      <c r="B37" s="39"/>
      <c r="C37" s="31" t="s">
        <v>613</v>
      </c>
      <c r="D37" s="69"/>
      <c r="E37" s="69"/>
      <c r="F37" s="39" t="s">
        <v>464</v>
      </c>
      <c r="G37" s="69"/>
      <c r="H37" s="69"/>
      <c r="I37" s="69"/>
    </row>
    <row r="38" spans="1:9" s="32" customFormat="1" ht="160" x14ac:dyDescent="0.2">
      <c r="A38" s="31" t="s">
        <v>68</v>
      </c>
      <c r="B38" s="39"/>
      <c r="C38" s="31" t="s">
        <v>612</v>
      </c>
      <c r="D38" s="69"/>
      <c r="E38" s="69"/>
      <c r="F38" s="39" t="s">
        <v>464</v>
      </c>
      <c r="G38" s="69"/>
      <c r="H38" s="69"/>
      <c r="I38" s="69"/>
    </row>
    <row r="39" spans="1:9" s="32" customFormat="1" ht="80" x14ac:dyDescent="0.2">
      <c r="A39" s="31" t="s">
        <v>166</v>
      </c>
      <c r="B39" s="39"/>
      <c r="C39" s="31" t="s">
        <v>611</v>
      </c>
      <c r="D39" s="69"/>
      <c r="E39" s="69"/>
      <c r="F39" s="39" t="s">
        <v>464</v>
      </c>
      <c r="G39" s="69"/>
      <c r="H39" s="69"/>
      <c r="I39" s="69"/>
    </row>
    <row r="40" spans="1:9" s="32" customFormat="1" ht="112" x14ac:dyDescent="0.2">
      <c r="A40" s="31" t="s">
        <v>69</v>
      </c>
      <c r="B40" s="39"/>
      <c r="C40" s="31" t="s">
        <v>610</v>
      </c>
      <c r="D40" s="69"/>
      <c r="E40" s="69"/>
      <c r="F40" s="39" t="s">
        <v>464</v>
      </c>
      <c r="G40" s="69"/>
      <c r="H40" s="69"/>
      <c r="I40" s="69"/>
    </row>
    <row r="41" spans="1:9" s="79" customFormat="1" ht="365" x14ac:dyDescent="0.2">
      <c r="A41" s="71" t="s">
        <v>297</v>
      </c>
      <c r="B41" s="71" t="s">
        <v>465</v>
      </c>
      <c r="C41" s="68" t="s">
        <v>730</v>
      </c>
      <c r="D41" s="71"/>
      <c r="E41" s="71"/>
      <c r="F41" s="71" t="s">
        <v>465</v>
      </c>
      <c r="G41" s="71"/>
      <c r="H41" s="71"/>
      <c r="I41" s="71"/>
    </row>
    <row r="42" spans="1:9" s="32" customFormat="1" ht="304" x14ac:dyDescent="0.2">
      <c r="A42" s="31" t="s">
        <v>70</v>
      </c>
      <c r="B42" s="39"/>
      <c r="C42" s="31" t="s">
        <v>729</v>
      </c>
      <c r="D42" s="69"/>
      <c r="E42" s="31" t="s">
        <v>167</v>
      </c>
      <c r="F42" s="39" t="s">
        <v>797</v>
      </c>
      <c r="G42" s="107" t="s">
        <v>816</v>
      </c>
      <c r="H42" s="69"/>
      <c r="I42" s="69"/>
    </row>
    <row r="43" spans="1:9" s="32" customFormat="1" ht="112" x14ac:dyDescent="0.2">
      <c r="A43" s="80" t="s">
        <v>71</v>
      </c>
      <c r="B43" s="39"/>
      <c r="C43" s="31" t="s">
        <v>589</v>
      </c>
      <c r="D43" s="73" t="s">
        <v>551</v>
      </c>
      <c r="E43" s="69"/>
      <c r="F43" s="39" t="s">
        <v>465</v>
      </c>
      <c r="G43" s="69" t="s">
        <v>796</v>
      </c>
      <c r="H43" s="69"/>
      <c r="I43" s="69"/>
    </row>
    <row r="44" spans="1:9" s="79" customFormat="1" ht="395" x14ac:dyDescent="0.2">
      <c r="A44" s="71" t="s">
        <v>298</v>
      </c>
      <c r="B44" s="71" t="s">
        <v>464</v>
      </c>
      <c r="C44" s="71" t="s">
        <v>863</v>
      </c>
      <c r="D44" s="71"/>
      <c r="E44" s="71"/>
      <c r="F44" s="71" t="s">
        <v>464</v>
      </c>
      <c r="G44" s="68" t="s">
        <v>817</v>
      </c>
      <c r="H44" s="68"/>
      <c r="I44" s="71"/>
    </row>
    <row r="45" spans="1:9" s="32" customFormat="1" ht="409.6" x14ac:dyDescent="0.2">
      <c r="A45" s="31" t="s">
        <v>72</v>
      </c>
      <c r="B45" s="39"/>
      <c r="C45" s="31" t="s">
        <v>920</v>
      </c>
      <c r="D45" s="69"/>
      <c r="E45" s="69"/>
      <c r="F45" s="39" t="s">
        <v>464</v>
      </c>
      <c r="G45" s="69"/>
      <c r="H45" s="69"/>
      <c r="I45" s="69"/>
    </row>
    <row r="46" spans="1:9" s="32" customFormat="1" ht="304" x14ac:dyDescent="0.2">
      <c r="A46" s="31" t="s">
        <v>73</v>
      </c>
      <c r="B46" s="39"/>
      <c r="C46" s="31" t="s">
        <v>921</v>
      </c>
      <c r="D46" s="69"/>
      <c r="E46" s="69"/>
      <c r="F46" s="39" t="s">
        <v>464</v>
      </c>
      <c r="G46" s="69"/>
      <c r="H46" s="69"/>
      <c r="I46" s="69"/>
    </row>
    <row r="47" spans="1:9" s="32" customFormat="1" ht="112" x14ac:dyDescent="0.2">
      <c r="A47" s="31" t="s">
        <v>74</v>
      </c>
      <c r="B47" s="39"/>
      <c r="C47" s="31" t="s">
        <v>614</v>
      </c>
      <c r="D47" s="69"/>
      <c r="E47" s="69"/>
      <c r="F47" s="39" t="s">
        <v>464</v>
      </c>
      <c r="G47" s="69"/>
      <c r="H47" s="31" t="s">
        <v>746</v>
      </c>
      <c r="I47" s="69"/>
    </row>
    <row r="48" spans="1:9" s="32" customFormat="1" ht="160" x14ac:dyDescent="0.2">
      <c r="A48" s="31" t="s">
        <v>75</v>
      </c>
      <c r="B48" s="39"/>
      <c r="C48" s="31" t="s">
        <v>589</v>
      </c>
      <c r="D48" s="73" t="s">
        <v>551</v>
      </c>
      <c r="E48" s="69"/>
      <c r="F48" s="39" t="s">
        <v>464</v>
      </c>
      <c r="G48" s="69"/>
      <c r="H48" s="69"/>
      <c r="I48" s="69"/>
    </row>
    <row r="49" spans="1:9" s="32" customFormat="1" ht="96" x14ac:dyDescent="0.2">
      <c r="A49" s="31" t="s">
        <v>76</v>
      </c>
      <c r="B49" s="39"/>
      <c r="C49" s="69"/>
      <c r="D49" s="69"/>
      <c r="E49" s="69"/>
      <c r="F49" s="39" t="s">
        <v>466</v>
      </c>
      <c r="G49" s="69" t="s">
        <v>744</v>
      </c>
      <c r="H49" s="31" t="s">
        <v>589</v>
      </c>
      <c r="I49" s="69"/>
    </row>
    <row r="50" spans="1:9" s="32" customFormat="1" ht="48" x14ac:dyDescent="0.2">
      <c r="A50" s="31" t="s">
        <v>77</v>
      </c>
      <c r="B50" s="39"/>
      <c r="C50" s="69"/>
      <c r="D50" s="69"/>
      <c r="E50" s="69"/>
      <c r="F50" s="39" t="s">
        <v>466</v>
      </c>
      <c r="G50" s="69" t="s">
        <v>744</v>
      </c>
      <c r="H50" s="69"/>
      <c r="I50" s="69"/>
    </row>
    <row r="51" spans="1:9" s="32" customFormat="1" ht="96" x14ac:dyDescent="0.2">
      <c r="A51" s="31" t="s">
        <v>78</v>
      </c>
      <c r="B51" s="39"/>
      <c r="C51" s="31" t="s">
        <v>615</v>
      </c>
      <c r="E51" s="69"/>
      <c r="F51" s="39" t="s">
        <v>494</v>
      </c>
      <c r="G51" s="39"/>
      <c r="H51" s="69"/>
      <c r="I51" s="69"/>
    </row>
    <row r="52" spans="1:9" s="79" customFormat="1" ht="80" x14ac:dyDescent="0.2">
      <c r="A52" s="71" t="s">
        <v>299</v>
      </c>
      <c r="B52" s="71" t="s">
        <v>464</v>
      </c>
      <c r="C52" s="68" t="s">
        <v>616</v>
      </c>
      <c r="D52" s="71" t="s">
        <v>551</v>
      </c>
      <c r="E52" s="71"/>
      <c r="F52" s="71" t="s">
        <v>464</v>
      </c>
      <c r="G52" s="71"/>
      <c r="H52" s="71"/>
      <c r="I52" s="71"/>
    </row>
    <row r="53" spans="1:9" s="32" customFormat="1" ht="409.6" x14ac:dyDescent="0.2">
      <c r="A53" s="31" t="s">
        <v>79</v>
      </c>
      <c r="B53" s="39"/>
      <c r="C53" s="31" t="s">
        <v>862</v>
      </c>
      <c r="D53" s="69"/>
      <c r="E53" s="69"/>
      <c r="F53" s="39" t="s">
        <v>784</v>
      </c>
      <c r="G53" s="31" t="s">
        <v>785</v>
      </c>
      <c r="H53" s="73"/>
      <c r="I53" s="69"/>
    </row>
    <row r="54" spans="1:9" s="32" customFormat="1" ht="80" x14ac:dyDescent="0.2">
      <c r="A54" s="31" t="s">
        <v>80</v>
      </c>
      <c r="B54" s="39"/>
      <c r="C54" s="31" t="s">
        <v>589</v>
      </c>
      <c r="D54" s="73" t="s">
        <v>551</v>
      </c>
      <c r="E54" s="69"/>
      <c r="F54" s="39" t="s">
        <v>465</v>
      </c>
      <c r="G54" s="39"/>
      <c r="H54" s="69"/>
      <c r="I54" s="69"/>
    </row>
    <row r="55" spans="1:9" s="32" customFormat="1" ht="192" x14ac:dyDescent="0.2">
      <c r="A55" s="31" t="s">
        <v>81</v>
      </c>
      <c r="B55" s="39"/>
      <c r="C55" s="31" t="s">
        <v>617</v>
      </c>
      <c r="D55" s="69"/>
      <c r="E55" s="69"/>
      <c r="F55" s="39" t="s">
        <v>464</v>
      </c>
      <c r="G55" s="69"/>
      <c r="H55" s="69"/>
      <c r="I55" s="69"/>
    </row>
    <row r="56" spans="1:9" s="32" customFormat="1" ht="96" x14ac:dyDescent="0.2">
      <c r="A56" s="31" t="s">
        <v>82</v>
      </c>
      <c r="B56" s="39"/>
      <c r="C56" s="69"/>
      <c r="D56" s="69"/>
      <c r="E56" s="69"/>
      <c r="F56" s="39" t="s">
        <v>465</v>
      </c>
      <c r="G56" s="107" t="s">
        <v>783</v>
      </c>
      <c r="H56" s="31" t="s">
        <v>861</v>
      </c>
      <c r="I56" s="69"/>
    </row>
    <row r="57" spans="1:9" s="79" customFormat="1" ht="256" x14ac:dyDescent="0.2">
      <c r="A57" s="71" t="s">
        <v>300</v>
      </c>
      <c r="B57" s="71" t="s">
        <v>465</v>
      </c>
      <c r="C57" s="68" t="s">
        <v>724</v>
      </c>
      <c r="D57" s="102" t="s">
        <v>560</v>
      </c>
      <c r="E57" s="71"/>
      <c r="F57" s="71" t="s">
        <v>465</v>
      </c>
      <c r="G57" s="71"/>
      <c r="H57" s="71"/>
      <c r="I57" s="71"/>
    </row>
    <row r="58" spans="1:9" s="32" customFormat="1" ht="96" x14ac:dyDescent="0.2">
      <c r="A58" s="31" t="s">
        <v>83</v>
      </c>
      <c r="B58" s="39"/>
      <c r="C58" s="69"/>
      <c r="D58" s="69"/>
      <c r="E58" s="69"/>
      <c r="F58" s="39" t="s">
        <v>466</v>
      </c>
      <c r="G58" s="31" t="s">
        <v>747</v>
      </c>
      <c r="H58" s="69"/>
      <c r="I58" s="69"/>
    </row>
    <row r="59" spans="1:9" s="32" customFormat="1" ht="64" x14ac:dyDescent="0.2">
      <c r="A59" s="31" t="s">
        <v>84</v>
      </c>
      <c r="B59" s="39"/>
      <c r="C59" s="69"/>
      <c r="D59" s="69"/>
      <c r="E59" s="69"/>
      <c r="F59" s="39" t="s">
        <v>466</v>
      </c>
      <c r="G59" s="31" t="s">
        <v>747</v>
      </c>
      <c r="H59" s="69"/>
      <c r="I59" s="69"/>
    </row>
  </sheetData>
  <mergeCells count="2">
    <mergeCell ref="B1:D1"/>
    <mergeCell ref="F1:H1"/>
  </mergeCells>
  <conditionalFormatting sqref="F3">
    <cfRule type="containsText" dxfId="196" priority="173" operator="containsText" text="Not met">
      <formula>NOT(ISERROR(SEARCH("Not met",F3)))</formula>
    </cfRule>
    <cfRule type="containsText" dxfId="195" priority="174" operator="containsText" text="Partially met">
      <formula>NOT(ISERROR(SEARCH("Partially met",F3)))</formula>
    </cfRule>
    <cfRule type="containsText" dxfId="194" priority="175" operator="containsText" text="Met">
      <formula>NOT(ISERROR(SEARCH("Met",F3)))</formula>
    </cfRule>
  </conditionalFormatting>
  <conditionalFormatting sqref="F3">
    <cfRule type="containsText" dxfId="193" priority="169" operator="containsText" text="Not met">
      <formula>NOT(ISERROR(SEARCH("Not met",F3)))</formula>
    </cfRule>
    <cfRule type="containsText" dxfId="192" priority="170" operator="containsText" text="Partially met">
      <formula>NOT(ISERROR(SEARCH("Partially met",F3)))</formula>
    </cfRule>
    <cfRule type="containsText" dxfId="191" priority="171" operator="containsText" text="Met">
      <formula>NOT(ISERROR(SEARCH("Met",F3)))</formula>
    </cfRule>
    <cfRule type="containsText" dxfId="190" priority="172" operator="containsText" text="Exceeded">
      <formula>NOT(ISERROR(SEARCH("Exceeded",F3)))</formula>
    </cfRule>
  </conditionalFormatting>
  <conditionalFormatting sqref="F9">
    <cfRule type="containsText" dxfId="189" priority="166" operator="containsText" text="Not met">
      <formula>NOT(ISERROR(SEARCH("Not met",F9)))</formula>
    </cfRule>
    <cfRule type="containsText" dxfId="188" priority="167" operator="containsText" text="Partially met">
      <formula>NOT(ISERROR(SEARCH("Partially met",F9)))</formula>
    </cfRule>
    <cfRule type="containsText" dxfId="187" priority="168" operator="containsText" text="Met">
      <formula>NOT(ISERROR(SEARCH("Met",F9)))</formula>
    </cfRule>
  </conditionalFormatting>
  <conditionalFormatting sqref="F9">
    <cfRule type="containsText" dxfId="186" priority="162" operator="containsText" text="Not met">
      <formula>NOT(ISERROR(SEARCH("Not met",F9)))</formula>
    </cfRule>
    <cfRule type="containsText" dxfId="185" priority="163" operator="containsText" text="Partially met">
      <formula>NOT(ISERROR(SEARCH("Partially met",F9)))</formula>
    </cfRule>
    <cfRule type="containsText" dxfId="184" priority="164" operator="containsText" text="Met">
      <formula>NOT(ISERROR(SEARCH("Met",F9)))</formula>
    </cfRule>
    <cfRule type="containsText" dxfId="183" priority="165" operator="containsText" text="Exceeded">
      <formula>NOT(ISERROR(SEARCH("Exceeded",F9)))</formula>
    </cfRule>
  </conditionalFormatting>
  <conditionalFormatting sqref="F14">
    <cfRule type="containsText" dxfId="182" priority="159" operator="containsText" text="Not met">
      <formula>NOT(ISERROR(SEARCH("Not met",F14)))</formula>
    </cfRule>
    <cfRule type="containsText" dxfId="181" priority="160" operator="containsText" text="Partially met">
      <formula>NOT(ISERROR(SEARCH("Partially met",F14)))</formula>
    </cfRule>
    <cfRule type="containsText" dxfId="180" priority="161" operator="containsText" text="Met">
      <formula>NOT(ISERROR(SEARCH("Met",F14)))</formula>
    </cfRule>
  </conditionalFormatting>
  <conditionalFormatting sqref="F14">
    <cfRule type="containsText" dxfId="179" priority="155" operator="containsText" text="Not met">
      <formula>NOT(ISERROR(SEARCH("Not met",F14)))</formula>
    </cfRule>
    <cfRule type="containsText" dxfId="178" priority="156" operator="containsText" text="Partially met">
      <formula>NOT(ISERROR(SEARCH("Partially met",F14)))</formula>
    </cfRule>
    <cfRule type="containsText" dxfId="177" priority="157" operator="containsText" text="Met">
      <formula>NOT(ISERROR(SEARCH("Met",F14)))</formula>
    </cfRule>
    <cfRule type="containsText" dxfId="176" priority="158" operator="containsText" text="Exceeded">
      <formula>NOT(ISERROR(SEARCH("Exceeded",F14)))</formula>
    </cfRule>
  </conditionalFormatting>
  <conditionalFormatting sqref="B14">
    <cfRule type="containsText" dxfId="175" priority="152" operator="containsText" text="Not met">
      <formula>NOT(ISERROR(SEARCH("Not met",B14)))</formula>
    </cfRule>
    <cfRule type="containsText" dxfId="174" priority="153" operator="containsText" text="Partially met">
      <formula>NOT(ISERROR(SEARCH("Partially met",B14)))</formula>
    </cfRule>
    <cfRule type="containsText" dxfId="173" priority="154" operator="containsText" text="Met">
      <formula>NOT(ISERROR(SEARCH("Met",B14)))</formula>
    </cfRule>
  </conditionalFormatting>
  <conditionalFormatting sqref="B14">
    <cfRule type="containsText" dxfId="172" priority="148" operator="containsText" text="Not met">
      <formula>NOT(ISERROR(SEARCH("Not met",B14)))</formula>
    </cfRule>
    <cfRule type="containsText" dxfId="171" priority="149" operator="containsText" text="Partially met">
      <formula>NOT(ISERROR(SEARCH("Partially met",B14)))</formula>
    </cfRule>
    <cfRule type="containsText" dxfId="170" priority="150" operator="containsText" text="Met">
      <formula>NOT(ISERROR(SEARCH("Met",B14)))</formula>
    </cfRule>
    <cfRule type="containsText" dxfId="169" priority="151" operator="containsText" text="Exceeded">
      <formula>NOT(ISERROR(SEARCH("Exceeded",B14)))</formula>
    </cfRule>
  </conditionalFormatting>
  <conditionalFormatting sqref="B9">
    <cfRule type="containsText" dxfId="168" priority="145" operator="containsText" text="Not met">
      <formula>NOT(ISERROR(SEARCH("Not met",B9)))</formula>
    </cfRule>
    <cfRule type="containsText" dxfId="167" priority="146" operator="containsText" text="Partially met">
      <formula>NOT(ISERROR(SEARCH("Partially met",B9)))</formula>
    </cfRule>
    <cfRule type="containsText" dxfId="166" priority="147" operator="containsText" text="Met">
      <formula>NOT(ISERROR(SEARCH("Met",B9)))</formula>
    </cfRule>
  </conditionalFormatting>
  <conditionalFormatting sqref="B9">
    <cfRule type="containsText" dxfId="165" priority="141" operator="containsText" text="Not met">
      <formula>NOT(ISERROR(SEARCH("Not met",B9)))</formula>
    </cfRule>
    <cfRule type="containsText" dxfId="164" priority="142" operator="containsText" text="Partially met">
      <formula>NOT(ISERROR(SEARCH("Partially met",B9)))</formula>
    </cfRule>
    <cfRule type="containsText" dxfId="163" priority="143" operator="containsText" text="Met">
      <formula>NOT(ISERROR(SEARCH("Met",B9)))</formula>
    </cfRule>
    <cfRule type="containsText" dxfId="162" priority="144" operator="containsText" text="Exceeded">
      <formula>NOT(ISERROR(SEARCH("Exceeded",B9)))</formula>
    </cfRule>
  </conditionalFormatting>
  <conditionalFormatting sqref="B3">
    <cfRule type="containsText" dxfId="161" priority="138" operator="containsText" text="Not met">
      <formula>NOT(ISERROR(SEARCH("Not met",B3)))</formula>
    </cfRule>
    <cfRule type="containsText" dxfId="160" priority="139" operator="containsText" text="Partially met">
      <formula>NOT(ISERROR(SEARCH("Partially met",B3)))</formula>
    </cfRule>
    <cfRule type="containsText" dxfId="159" priority="140" operator="containsText" text="Met">
      <formula>NOT(ISERROR(SEARCH("Met",B3)))</formula>
    </cfRule>
  </conditionalFormatting>
  <conditionalFormatting sqref="B3">
    <cfRule type="containsText" dxfId="158" priority="134" operator="containsText" text="Not met">
      <formula>NOT(ISERROR(SEARCH("Not met",B3)))</formula>
    </cfRule>
    <cfRule type="containsText" dxfId="157" priority="135" operator="containsText" text="Partially met">
      <formula>NOT(ISERROR(SEARCH("Partially met",B3)))</formula>
    </cfRule>
    <cfRule type="containsText" dxfId="156" priority="136" operator="containsText" text="Met">
      <formula>NOT(ISERROR(SEARCH("Met",B3)))</formula>
    </cfRule>
    <cfRule type="containsText" dxfId="155" priority="137" operator="containsText" text="Exceeded">
      <formula>NOT(ISERROR(SEARCH("Exceeded",B3)))</formula>
    </cfRule>
  </conditionalFormatting>
  <conditionalFormatting sqref="B21">
    <cfRule type="containsText" dxfId="154" priority="96" operator="containsText" text="Not met">
      <formula>NOT(ISERROR(SEARCH("Not met",B21)))</formula>
    </cfRule>
    <cfRule type="containsText" dxfId="153" priority="97" operator="containsText" text="Partially met">
      <formula>NOT(ISERROR(SEARCH("Partially met",B21)))</formula>
    </cfRule>
    <cfRule type="containsText" dxfId="152" priority="98" operator="containsText" text="Met">
      <formula>NOT(ISERROR(SEARCH("Met",B21)))</formula>
    </cfRule>
  </conditionalFormatting>
  <conditionalFormatting sqref="B21">
    <cfRule type="containsText" dxfId="151" priority="92" operator="containsText" text="Not met">
      <formula>NOT(ISERROR(SEARCH("Not met",B21)))</formula>
    </cfRule>
    <cfRule type="containsText" dxfId="150" priority="93" operator="containsText" text="Partially met">
      <formula>NOT(ISERROR(SEARCH("Partially met",B21)))</formula>
    </cfRule>
    <cfRule type="containsText" dxfId="149" priority="94" operator="containsText" text="Met">
      <formula>NOT(ISERROR(SEARCH("Met",B21)))</formula>
    </cfRule>
    <cfRule type="containsText" dxfId="148" priority="95" operator="containsText" text="Exceeded">
      <formula>NOT(ISERROR(SEARCH("Exceeded",B21)))</formula>
    </cfRule>
  </conditionalFormatting>
  <conditionalFormatting sqref="F21">
    <cfRule type="containsText" dxfId="147" priority="89" operator="containsText" text="Not met">
      <formula>NOT(ISERROR(SEARCH("Not met",F21)))</formula>
    </cfRule>
    <cfRule type="containsText" dxfId="146" priority="90" operator="containsText" text="Partially met">
      <formula>NOT(ISERROR(SEARCH("Partially met",F21)))</formula>
    </cfRule>
    <cfRule type="containsText" dxfId="145" priority="91" operator="containsText" text="Met">
      <formula>NOT(ISERROR(SEARCH("Met",F21)))</formula>
    </cfRule>
  </conditionalFormatting>
  <conditionalFormatting sqref="F21">
    <cfRule type="containsText" dxfId="144" priority="85" operator="containsText" text="Not met">
      <formula>NOT(ISERROR(SEARCH("Not met",F21)))</formula>
    </cfRule>
    <cfRule type="containsText" dxfId="143" priority="86" operator="containsText" text="Partially met">
      <formula>NOT(ISERROR(SEARCH("Partially met",F21)))</formula>
    </cfRule>
    <cfRule type="containsText" dxfId="142" priority="87" operator="containsText" text="Met">
      <formula>NOT(ISERROR(SEARCH("Met",F21)))</formula>
    </cfRule>
    <cfRule type="containsText" dxfId="141" priority="88" operator="containsText" text="Exceeded">
      <formula>NOT(ISERROR(SEARCH("Exceeded",F21)))</formula>
    </cfRule>
  </conditionalFormatting>
  <conditionalFormatting sqref="B31">
    <cfRule type="containsText" dxfId="140" priority="82" operator="containsText" text="Not met">
      <formula>NOT(ISERROR(SEARCH("Not met",B31)))</formula>
    </cfRule>
    <cfRule type="containsText" dxfId="139" priority="83" operator="containsText" text="Partially met">
      <formula>NOT(ISERROR(SEARCH("Partially met",B31)))</formula>
    </cfRule>
    <cfRule type="containsText" dxfId="138" priority="84" operator="containsText" text="Met">
      <formula>NOT(ISERROR(SEARCH("Met",B31)))</formula>
    </cfRule>
  </conditionalFormatting>
  <conditionalFormatting sqref="B31">
    <cfRule type="containsText" dxfId="137" priority="78" operator="containsText" text="Not met">
      <formula>NOT(ISERROR(SEARCH("Not met",B31)))</formula>
    </cfRule>
    <cfRule type="containsText" dxfId="136" priority="79" operator="containsText" text="Partially met">
      <formula>NOT(ISERROR(SEARCH("Partially met",B31)))</formula>
    </cfRule>
    <cfRule type="containsText" dxfId="135" priority="80" operator="containsText" text="Met">
      <formula>NOT(ISERROR(SEARCH("Met",B31)))</formula>
    </cfRule>
    <cfRule type="containsText" dxfId="134" priority="81" operator="containsText" text="Exceeded">
      <formula>NOT(ISERROR(SEARCH("Exceeded",B31)))</formula>
    </cfRule>
  </conditionalFormatting>
  <conditionalFormatting sqref="F31">
    <cfRule type="containsText" dxfId="133" priority="75" operator="containsText" text="Not met">
      <formula>NOT(ISERROR(SEARCH("Not met",F31)))</formula>
    </cfRule>
    <cfRule type="containsText" dxfId="132" priority="76" operator="containsText" text="Partially met">
      <formula>NOT(ISERROR(SEARCH("Partially met",F31)))</formula>
    </cfRule>
    <cfRule type="containsText" dxfId="131" priority="77" operator="containsText" text="Met">
      <formula>NOT(ISERROR(SEARCH("Met",F31)))</formula>
    </cfRule>
  </conditionalFormatting>
  <conditionalFormatting sqref="F31">
    <cfRule type="containsText" dxfId="130" priority="71" operator="containsText" text="Not met">
      <formula>NOT(ISERROR(SEARCH("Not met",F31)))</formula>
    </cfRule>
    <cfRule type="containsText" dxfId="129" priority="72" operator="containsText" text="Partially met">
      <formula>NOT(ISERROR(SEARCH("Partially met",F31)))</formula>
    </cfRule>
    <cfRule type="containsText" dxfId="128" priority="73" operator="containsText" text="Met">
      <formula>NOT(ISERROR(SEARCH("Met",F31)))</formula>
    </cfRule>
    <cfRule type="containsText" dxfId="127" priority="74" operator="containsText" text="Exceeded">
      <formula>NOT(ISERROR(SEARCH("Exceeded",F31)))</formula>
    </cfRule>
  </conditionalFormatting>
  <conditionalFormatting sqref="B36">
    <cfRule type="containsText" dxfId="126" priority="68" operator="containsText" text="Not met">
      <formula>NOT(ISERROR(SEARCH("Not met",B36)))</formula>
    </cfRule>
    <cfRule type="containsText" dxfId="125" priority="69" operator="containsText" text="Partially met">
      <formula>NOT(ISERROR(SEARCH("Partially met",B36)))</formula>
    </cfRule>
    <cfRule type="containsText" dxfId="124" priority="70" operator="containsText" text="Met">
      <formula>NOT(ISERROR(SEARCH("Met",B36)))</formula>
    </cfRule>
  </conditionalFormatting>
  <conditionalFormatting sqref="B36">
    <cfRule type="containsText" dxfId="123" priority="64" operator="containsText" text="Not met">
      <formula>NOT(ISERROR(SEARCH("Not met",B36)))</formula>
    </cfRule>
    <cfRule type="containsText" dxfId="122" priority="65" operator="containsText" text="Partially met">
      <formula>NOT(ISERROR(SEARCH("Partially met",B36)))</formula>
    </cfRule>
    <cfRule type="containsText" dxfId="121" priority="66" operator="containsText" text="Met">
      <formula>NOT(ISERROR(SEARCH("Met",B36)))</formula>
    </cfRule>
    <cfRule type="containsText" dxfId="120" priority="67" operator="containsText" text="Exceeded">
      <formula>NOT(ISERROR(SEARCH("Exceeded",B36)))</formula>
    </cfRule>
  </conditionalFormatting>
  <conditionalFormatting sqref="F36">
    <cfRule type="containsText" dxfId="119" priority="61" operator="containsText" text="Not met">
      <formula>NOT(ISERROR(SEARCH("Not met",F36)))</formula>
    </cfRule>
    <cfRule type="containsText" dxfId="118" priority="62" operator="containsText" text="Partially met">
      <formula>NOT(ISERROR(SEARCH("Partially met",F36)))</formula>
    </cfRule>
    <cfRule type="containsText" dxfId="117" priority="63" operator="containsText" text="Met">
      <formula>NOT(ISERROR(SEARCH("Met",F36)))</formula>
    </cfRule>
  </conditionalFormatting>
  <conditionalFormatting sqref="F36">
    <cfRule type="containsText" dxfId="116" priority="57" operator="containsText" text="Not met">
      <formula>NOT(ISERROR(SEARCH("Not met",F36)))</formula>
    </cfRule>
    <cfRule type="containsText" dxfId="115" priority="58" operator="containsText" text="Partially met">
      <formula>NOT(ISERROR(SEARCH("Partially met",F36)))</formula>
    </cfRule>
    <cfRule type="containsText" dxfId="114" priority="59" operator="containsText" text="Met">
      <formula>NOT(ISERROR(SEARCH("Met",F36)))</formula>
    </cfRule>
    <cfRule type="containsText" dxfId="113" priority="60" operator="containsText" text="Exceeded">
      <formula>NOT(ISERROR(SEARCH("Exceeded",F36)))</formula>
    </cfRule>
  </conditionalFormatting>
  <conditionalFormatting sqref="F41">
    <cfRule type="containsText" dxfId="112" priority="54" operator="containsText" text="Not met">
      <formula>NOT(ISERROR(SEARCH("Not met",F41)))</formula>
    </cfRule>
    <cfRule type="containsText" dxfId="111" priority="55" operator="containsText" text="Partially met">
      <formula>NOT(ISERROR(SEARCH("Partially met",F41)))</formula>
    </cfRule>
    <cfRule type="containsText" dxfId="110" priority="56" operator="containsText" text="Met">
      <formula>NOT(ISERROR(SEARCH("Met",F41)))</formula>
    </cfRule>
  </conditionalFormatting>
  <conditionalFormatting sqref="F41">
    <cfRule type="containsText" dxfId="109" priority="50" operator="containsText" text="Not met">
      <formula>NOT(ISERROR(SEARCH("Not met",F41)))</formula>
    </cfRule>
    <cfRule type="containsText" dxfId="108" priority="51" operator="containsText" text="Partially met">
      <formula>NOT(ISERROR(SEARCH("Partially met",F41)))</formula>
    </cfRule>
    <cfRule type="containsText" dxfId="107" priority="52" operator="containsText" text="Met">
      <formula>NOT(ISERROR(SEARCH("Met",F41)))</formula>
    </cfRule>
    <cfRule type="containsText" dxfId="106" priority="53" operator="containsText" text="Exceeded">
      <formula>NOT(ISERROR(SEARCH("Exceeded",F41)))</formula>
    </cfRule>
  </conditionalFormatting>
  <conditionalFormatting sqref="B41">
    <cfRule type="containsText" dxfId="105" priority="47" operator="containsText" text="Not met">
      <formula>NOT(ISERROR(SEARCH("Not met",B41)))</formula>
    </cfRule>
    <cfRule type="containsText" dxfId="104" priority="48" operator="containsText" text="Partially met">
      <formula>NOT(ISERROR(SEARCH("Partially met",B41)))</formula>
    </cfRule>
    <cfRule type="containsText" dxfId="103" priority="49" operator="containsText" text="Met">
      <formula>NOT(ISERROR(SEARCH("Met",B41)))</formula>
    </cfRule>
  </conditionalFormatting>
  <conditionalFormatting sqref="B41">
    <cfRule type="containsText" dxfId="102" priority="43" operator="containsText" text="Not met">
      <formula>NOT(ISERROR(SEARCH("Not met",B41)))</formula>
    </cfRule>
    <cfRule type="containsText" dxfId="101" priority="44" operator="containsText" text="Partially met">
      <formula>NOT(ISERROR(SEARCH("Partially met",B41)))</formula>
    </cfRule>
    <cfRule type="containsText" dxfId="100" priority="45" operator="containsText" text="Met">
      <formula>NOT(ISERROR(SEARCH("Met",B41)))</formula>
    </cfRule>
    <cfRule type="containsText" dxfId="99" priority="46" operator="containsText" text="Exceeded">
      <formula>NOT(ISERROR(SEARCH("Exceeded",B41)))</formula>
    </cfRule>
  </conditionalFormatting>
  <conditionalFormatting sqref="B44">
    <cfRule type="containsText" dxfId="98" priority="40" operator="containsText" text="Not met">
      <formula>NOT(ISERROR(SEARCH("Not met",B44)))</formula>
    </cfRule>
    <cfRule type="containsText" dxfId="97" priority="41" operator="containsText" text="Partially met">
      <formula>NOT(ISERROR(SEARCH("Partially met",B44)))</formula>
    </cfRule>
    <cfRule type="containsText" dxfId="96" priority="42" operator="containsText" text="Met">
      <formula>NOT(ISERROR(SEARCH("Met",B44)))</formula>
    </cfRule>
  </conditionalFormatting>
  <conditionalFormatting sqref="B44">
    <cfRule type="containsText" dxfId="95" priority="36" operator="containsText" text="Not met">
      <formula>NOT(ISERROR(SEARCH("Not met",B44)))</formula>
    </cfRule>
    <cfRule type="containsText" dxfId="94" priority="37" operator="containsText" text="Partially met">
      <formula>NOT(ISERROR(SEARCH("Partially met",B44)))</formula>
    </cfRule>
    <cfRule type="containsText" dxfId="93" priority="38" operator="containsText" text="Met">
      <formula>NOT(ISERROR(SEARCH("Met",B44)))</formula>
    </cfRule>
    <cfRule type="containsText" dxfId="92" priority="39" operator="containsText" text="Exceeded">
      <formula>NOT(ISERROR(SEARCH("Exceeded",B44)))</formula>
    </cfRule>
  </conditionalFormatting>
  <conditionalFormatting sqref="F44">
    <cfRule type="containsText" dxfId="91" priority="33" operator="containsText" text="Not met">
      <formula>NOT(ISERROR(SEARCH("Not met",F44)))</formula>
    </cfRule>
    <cfRule type="containsText" dxfId="90" priority="34" operator="containsText" text="Partially met">
      <formula>NOT(ISERROR(SEARCH("Partially met",F44)))</formula>
    </cfRule>
    <cfRule type="containsText" dxfId="89" priority="35" operator="containsText" text="Met">
      <formula>NOT(ISERROR(SEARCH("Met",F44)))</formula>
    </cfRule>
  </conditionalFormatting>
  <conditionalFormatting sqref="F44">
    <cfRule type="containsText" dxfId="88" priority="29" operator="containsText" text="Not met">
      <formula>NOT(ISERROR(SEARCH("Not met",F44)))</formula>
    </cfRule>
    <cfRule type="containsText" dxfId="87" priority="30" operator="containsText" text="Partially met">
      <formula>NOT(ISERROR(SEARCH("Partially met",F44)))</formula>
    </cfRule>
    <cfRule type="containsText" dxfId="86" priority="31" operator="containsText" text="Met">
      <formula>NOT(ISERROR(SEARCH("Met",F44)))</formula>
    </cfRule>
    <cfRule type="containsText" dxfId="85" priority="32" operator="containsText" text="Exceeded">
      <formula>NOT(ISERROR(SEARCH("Exceeded",F44)))</formula>
    </cfRule>
  </conditionalFormatting>
  <conditionalFormatting sqref="F52">
    <cfRule type="containsText" dxfId="84" priority="26" operator="containsText" text="Not met">
      <formula>NOT(ISERROR(SEARCH("Not met",F52)))</formula>
    </cfRule>
    <cfRule type="containsText" dxfId="83" priority="27" operator="containsText" text="Partially met">
      <formula>NOT(ISERROR(SEARCH("Partially met",F52)))</formula>
    </cfRule>
    <cfRule type="containsText" dxfId="82" priority="28" operator="containsText" text="Met">
      <formula>NOT(ISERROR(SEARCH("Met",F52)))</formula>
    </cfRule>
  </conditionalFormatting>
  <conditionalFormatting sqref="F52">
    <cfRule type="containsText" dxfId="81" priority="22" operator="containsText" text="Not met">
      <formula>NOT(ISERROR(SEARCH("Not met",F52)))</formula>
    </cfRule>
    <cfRule type="containsText" dxfId="80" priority="23" operator="containsText" text="Partially met">
      <formula>NOT(ISERROR(SEARCH("Partially met",F52)))</formula>
    </cfRule>
    <cfRule type="containsText" dxfId="79" priority="24" operator="containsText" text="Met">
      <formula>NOT(ISERROR(SEARCH("Met",F52)))</formula>
    </cfRule>
    <cfRule type="containsText" dxfId="78" priority="25" operator="containsText" text="Exceeded">
      <formula>NOT(ISERROR(SEARCH("Exceeded",F52)))</formula>
    </cfRule>
  </conditionalFormatting>
  <conditionalFormatting sqref="B52">
    <cfRule type="containsText" dxfId="77" priority="19" operator="containsText" text="Not met">
      <formula>NOT(ISERROR(SEARCH("Not met",B52)))</formula>
    </cfRule>
    <cfRule type="containsText" dxfId="76" priority="20" operator="containsText" text="Partially met">
      <formula>NOT(ISERROR(SEARCH("Partially met",B52)))</formula>
    </cfRule>
    <cfRule type="containsText" dxfId="75" priority="21" operator="containsText" text="Met">
      <formula>NOT(ISERROR(SEARCH("Met",B52)))</formula>
    </cfRule>
  </conditionalFormatting>
  <conditionalFormatting sqref="B52">
    <cfRule type="containsText" dxfId="74" priority="15" operator="containsText" text="Not met">
      <formula>NOT(ISERROR(SEARCH("Not met",B52)))</formula>
    </cfRule>
    <cfRule type="containsText" dxfId="73" priority="16" operator="containsText" text="Partially met">
      <formula>NOT(ISERROR(SEARCH("Partially met",B52)))</formula>
    </cfRule>
    <cfRule type="containsText" dxfId="72" priority="17" operator="containsText" text="Met">
      <formula>NOT(ISERROR(SEARCH("Met",B52)))</formula>
    </cfRule>
    <cfRule type="containsText" dxfId="71" priority="18" operator="containsText" text="Exceeded">
      <formula>NOT(ISERROR(SEARCH("Exceeded",B52)))</formula>
    </cfRule>
  </conditionalFormatting>
  <conditionalFormatting sqref="B57">
    <cfRule type="containsText" dxfId="70" priority="12" operator="containsText" text="Not met">
      <formula>NOT(ISERROR(SEARCH("Not met",B57)))</formula>
    </cfRule>
    <cfRule type="containsText" dxfId="69" priority="13" operator="containsText" text="Partially met">
      <formula>NOT(ISERROR(SEARCH("Partially met",B57)))</formula>
    </cfRule>
    <cfRule type="containsText" dxfId="68" priority="14" operator="containsText" text="Met">
      <formula>NOT(ISERROR(SEARCH("Met",B57)))</formula>
    </cfRule>
  </conditionalFormatting>
  <conditionalFormatting sqref="B57">
    <cfRule type="containsText" dxfId="67" priority="8" operator="containsText" text="Not met">
      <formula>NOT(ISERROR(SEARCH("Not met",B57)))</formula>
    </cfRule>
    <cfRule type="containsText" dxfId="66" priority="9" operator="containsText" text="Partially met">
      <formula>NOT(ISERROR(SEARCH("Partially met",B57)))</formula>
    </cfRule>
    <cfRule type="containsText" dxfId="65" priority="10" operator="containsText" text="Met">
      <formula>NOT(ISERROR(SEARCH("Met",B57)))</formula>
    </cfRule>
    <cfRule type="containsText" dxfId="64" priority="11" operator="containsText" text="Exceeded">
      <formula>NOT(ISERROR(SEARCH("Exceeded",B57)))</formula>
    </cfRule>
  </conditionalFormatting>
  <conditionalFormatting sqref="F57">
    <cfRule type="containsText" dxfId="63" priority="5" operator="containsText" text="Not met">
      <formula>NOT(ISERROR(SEARCH("Not met",F57)))</formula>
    </cfRule>
    <cfRule type="containsText" dxfId="62" priority="6" operator="containsText" text="Partially met">
      <formula>NOT(ISERROR(SEARCH("Partially met",F57)))</formula>
    </cfRule>
    <cfRule type="containsText" dxfId="61" priority="7" operator="containsText" text="Met">
      <formula>NOT(ISERROR(SEARCH("Met",F57)))</formula>
    </cfRule>
  </conditionalFormatting>
  <conditionalFormatting sqref="F57">
    <cfRule type="containsText" dxfId="60" priority="1" operator="containsText" text="Not met">
      <formula>NOT(ISERROR(SEARCH("Not met",F57)))</formula>
    </cfRule>
    <cfRule type="containsText" dxfId="59" priority="2" operator="containsText" text="Partially met">
      <formula>NOT(ISERROR(SEARCH("Partially met",F57)))</formula>
    </cfRule>
    <cfRule type="containsText" dxfId="58" priority="3" operator="containsText" text="Met">
      <formula>NOT(ISERROR(SEARCH("Met",F57)))</formula>
    </cfRule>
    <cfRule type="containsText" dxfId="57" priority="4" operator="containsText" text="Exceeded">
      <formula>NOT(ISERROR(SEARCH("Exceeded",F57)))</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26C4A4F-626F-F542-8223-082035E8DE5D}">
          <x14:formula1>
            <xm:f>'Colour coding'!$A$5:$A$8</xm:f>
          </x14:formula1>
          <xm:sqref>B9 B21 F3 F9 F14 B14 B3 B31 F21 F31 B36 F36 F41 B41 B44 F44 F52 B52 B57 F57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A4443-37A2-EE40-9B67-85EB98DD839B}">
  <dimension ref="A1:I15"/>
  <sheetViews>
    <sheetView showGridLines="0" zoomScaleNormal="100" workbookViewId="0">
      <pane ySplit="2" topLeftCell="A3" activePane="bottomLeft" state="frozen"/>
      <selection pane="bottomLeft" activeCell="C3" sqref="C3"/>
    </sheetView>
  </sheetViews>
  <sheetFormatPr baseColWidth="10" defaultColWidth="10.6640625" defaultRowHeight="16" x14ac:dyDescent="0.2"/>
  <cols>
    <col min="1" max="1" width="28.83203125" style="82" customWidth="1"/>
    <col min="2" max="2" width="12.1640625" customWidth="1"/>
    <col min="3" max="3" width="66.1640625" style="82" customWidth="1"/>
    <col min="4" max="4" width="28.83203125" style="82" customWidth="1"/>
    <col min="5" max="5" width="28.83203125" customWidth="1"/>
    <col min="6" max="6" width="12.1640625" customWidth="1"/>
    <col min="7" max="9" width="28.83203125" customWidth="1"/>
    <col min="10" max="10" width="16.6640625" customWidth="1"/>
  </cols>
  <sheetData>
    <row r="1" spans="1:9" s="4" customFormat="1" x14ac:dyDescent="0.2">
      <c r="A1" s="36"/>
      <c r="B1" s="157" t="s">
        <v>7</v>
      </c>
      <c r="C1" s="157"/>
      <c r="D1" s="157"/>
      <c r="E1" s="5"/>
      <c r="F1" s="158" t="s">
        <v>8</v>
      </c>
      <c r="G1" s="158"/>
      <c r="H1" s="158"/>
      <c r="I1" s="6" t="s">
        <v>7</v>
      </c>
    </row>
    <row r="2" spans="1:9" s="4" customFormat="1" ht="32" customHeight="1" x14ac:dyDescent="0.2">
      <c r="A2" s="76" t="s">
        <v>0</v>
      </c>
      <c r="B2" s="11" t="s">
        <v>2</v>
      </c>
      <c r="C2" s="72" t="s">
        <v>4</v>
      </c>
      <c r="D2" s="70" t="s">
        <v>5</v>
      </c>
      <c r="E2" s="7" t="s">
        <v>1</v>
      </c>
      <c r="F2" s="59" t="s">
        <v>3</v>
      </c>
      <c r="G2" s="60" t="s">
        <v>4</v>
      </c>
      <c r="H2" s="59" t="s">
        <v>6</v>
      </c>
      <c r="I2" s="11" t="s">
        <v>9</v>
      </c>
    </row>
    <row r="3" spans="1:9" s="10" customFormat="1" ht="144" x14ac:dyDescent="0.2">
      <c r="A3" s="71" t="s">
        <v>301</v>
      </c>
      <c r="B3" s="40" t="s">
        <v>494</v>
      </c>
      <c r="C3" s="68" t="s">
        <v>870</v>
      </c>
      <c r="D3" s="71" t="s">
        <v>619</v>
      </c>
      <c r="E3" s="40"/>
      <c r="F3" s="40" t="s">
        <v>464</v>
      </c>
      <c r="G3" s="41" t="s">
        <v>786</v>
      </c>
      <c r="H3" s="40"/>
      <c r="I3" s="40"/>
    </row>
    <row r="4" spans="1:9" s="1" customFormat="1" ht="224" x14ac:dyDescent="0.2">
      <c r="A4" s="31" t="s">
        <v>85</v>
      </c>
      <c r="B4" s="8"/>
      <c r="C4" s="31" t="s">
        <v>871</v>
      </c>
      <c r="D4" s="88" t="s">
        <v>618</v>
      </c>
      <c r="E4" s="9"/>
      <c r="F4" s="8" t="s">
        <v>464</v>
      </c>
      <c r="G4" s="114"/>
      <c r="H4" s="9"/>
      <c r="I4" s="9"/>
    </row>
    <row r="5" spans="1:9" s="1" customFormat="1" ht="409.6" x14ac:dyDescent="0.2">
      <c r="A5" s="31" t="s">
        <v>168</v>
      </c>
      <c r="B5" s="8"/>
      <c r="C5" s="31" t="s">
        <v>869</v>
      </c>
      <c r="D5" s="69"/>
      <c r="E5" s="9"/>
      <c r="F5" s="8" t="s">
        <v>464</v>
      </c>
      <c r="G5" s="9"/>
      <c r="H5" s="9"/>
      <c r="I5" s="9"/>
    </row>
    <row r="6" spans="1:9" s="1" customFormat="1" ht="409.5" x14ac:dyDescent="0.2">
      <c r="A6" s="31" t="s">
        <v>169</v>
      </c>
      <c r="B6" s="8"/>
      <c r="C6" s="31" t="s">
        <v>868</v>
      </c>
      <c r="D6" s="69"/>
      <c r="E6" s="9"/>
      <c r="F6" s="8" t="s">
        <v>464</v>
      </c>
      <c r="G6" s="9"/>
      <c r="H6" s="9"/>
      <c r="I6" s="9"/>
    </row>
    <row r="7" spans="1:9" s="1" customFormat="1" ht="256" x14ac:dyDescent="0.2">
      <c r="A7" s="31" t="s">
        <v>86</v>
      </c>
      <c r="B7" s="8"/>
      <c r="C7" s="31" t="s">
        <v>621</v>
      </c>
      <c r="D7" s="69"/>
      <c r="E7" s="9"/>
      <c r="F7" s="8" t="s">
        <v>464</v>
      </c>
      <c r="G7" s="9"/>
      <c r="H7" s="9"/>
      <c r="I7" s="9"/>
    </row>
    <row r="8" spans="1:9" s="1" customFormat="1" ht="208" x14ac:dyDescent="0.2">
      <c r="A8" s="31" t="s">
        <v>170</v>
      </c>
      <c r="B8" s="8"/>
      <c r="C8" s="31" t="s">
        <v>620</v>
      </c>
      <c r="D8" s="69"/>
      <c r="E8" s="9"/>
      <c r="F8" s="8" t="s">
        <v>464</v>
      </c>
      <c r="G8" s="9"/>
      <c r="H8" s="9"/>
      <c r="I8" s="9"/>
    </row>
    <row r="9" spans="1:9" s="10" customFormat="1" ht="408" customHeight="1" x14ac:dyDescent="0.2">
      <c r="A9" s="71" t="s">
        <v>302</v>
      </c>
      <c r="B9" s="40" t="s">
        <v>494</v>
      </c>
      <c r="C9" s="71" t="s">
        <v>867</v>
      </c>
      <c r="D9" s="91" t="s">
        <v>623</v>
      </c>
      <c r="E9" s="40"/>
      <c r="F9" s="40" t="s">
        <v>464</v>
      </c>
      <c r="G9" s="41" t="s">
        <v>786</v>
      </c>
      <c r="H9" s="40"/>
      <c r="I9" s="40"/>
    </row>
    <row r="10" spans="1:9" s="1" customFormat="1" ht="409.6" x14ac:dyDescent="0.2">
      <c r="A10" s="31" t="s">
        <v>87</v>
      </c>
      <c r="B10" s="8"/>
      <c r="C10" s="31" t="s">
        <v>866</v>
      </c>
      <c r="D10" s="69"/>
      <c r="E10" s="9"/>
      <c r="F10" s="8" t="s">
        <v>464</v>
      </c>
      <c r="G10" s="9"/>
      <c r="H10" s="9"/>
      <c r="I10" s="9"/>
    </row>
    <row r="11" spans="1:9" s="1" customFormat="1" ht="409.6" x14ac:dyDescent="0.2">
      <c r="A11" s="31" t="s">
        <v>88</v>
      </c>
      <c r="B11" s="8"/>
      <c r="C11" s="31" t="s">
        <v>865</v>
      </c>
      <c r="D11" s="69"/>
      <c r="E11" s="9"/>
      <c r="F11" s="8" t="s">
        <v>464</v>
      </c>
      <c r="G11" s="9"/>
      <c r="H11" s="9"/>
      <c r="I11" s="9"/>
    </row>
    <row r="12" spans="1:9" s="1" customFormat="1" ht="160" x14ac:dyDescent="0.2">
      <c r="A12" s="31" t="s">
        <v>171</v>
      </c>
      <c r="B12" s="8"/>
      <c r="C12" s="31" t="s">
        <v>622</v>
      </c>
      <c r="D12" s="69"/>
      <c r="E12" s="9"/>
      <c r="F12" s="8" t="s">
        <v>464</v>
      </c>
      <c r="G12" s="133"/>
      <c r="H12" s="9"/>
      <c r="I12" s="9"/>
    </row>
    <row r="13" spans="1:9" s="10" customFormat="1" ht="240" x14ac:dyDescent="0.2">
      <c r="A13" s="71" t="s">
        <v>303</v>
      </c>
      <c r="B13" s="40" t="s">
        <v>494</v>
      </c>
      <c r="C13" s="71" t="s">
        <v>864</v>
      </c>
      <c r="D13" s="91" t="s">
        <v>549</v>
      </c>
      <c r="E13" s="40"/>
      <c r="F13" s="40" t="s">
        <v>494</v>
      </c>
      <c r="G13" s="41" t="s">
        <v>787</v>
      </c>
      <c r="H13" s="40"/>
      <c r="I13" s="40"/>
    </row>
    <row r="14" spans="1:9" s="1" customFormat="1" ht="224" x14ac:dyDescent="0.2">
      <c r="A14" s="31" t="s">
        <v>89</v>
      </c>
      <c r="B14" s="8"/>
      <c r="C14" s="31" t="s">
        <v>930</v>
      </c>
      <c r="D14" s="69"/>
      <c r="E14" s="9"/>
      <c r="F14" s="8" t="s">
        <v>464</v>
      </c>
      <c r="G14" s="9"/>
      <c r="H14" s="9"/>
      <c r="I14" s="9"/>
    </row>
    <row r="15" spans="1:9" s="1" customFormat="1" ht="409.6" x14ac:dyDescent="0.2">
      <c r="A15" s="31" t="s">
        <v>90</v>
      </c>
      <c r="B15" s="8"/>
      <c r="C15" s="31" t="s">
        <v>624</v>
      </c>
      <c r="D15" s="69"/>
      <c r="E15" s="9"/>
      <c r="F15" s="8" t="s">
        <v>464</v>
      </c>
      <c r="G15" s="9"/>
      <c r="H15" s="9"/>
      <c r="I15" s="9"/>
    </row>
  </sheetData>
  <mergeCells count="2">
    <mergeCell ref="B1:D1"/>
    <mergeCell ref="F1:H1"/>
  </mergeCells>
  <conditionalFormatting sqref="F3 B3 B9 F9 F13 B13">
    <cfRule type="containsText" dxfId="56" priority="5" operator="containsText" text="Not met">
      <formula>NOT(ISERROR(SEARCH("Not met",B3)))</formula>
    </cfRule>
    <cfRule type="containsText" dxfId="55" priority="6" operator="containsText" text="Partially met">
      <formula>NOT(ISERROR(SEARCH("Partially met",B3)))</formula>
    </cfRule>
    <cfRule type="containsText" dxfId="54" priority="7" operator="containsText" text="Met">
      <formula>NOT(ISERROR(SEARCH("Met",B3)))</formula>
    </cfRule>
  </conditionalFormatting>
  <conditionalFormatting sqref="B3 F3 F9 B9 B13 F13">
    <cfRule type="containsText" dxfId="53" priority="1" operator="containsText" text="Not met">
      <formula>NOT(ISERROR(SEARCH("Not met",B3)))</formula>
    </cfRule>
    <cfRule type="containsText" dxfId="52" priority="2" operator="containsText" text="Partially met">
      <formula>NOT(ISERROR(SEARCH("Partially met",B3)))</formula>
    </cfRule>
    <cfRule type="containsText" dxfId="51" priority="3" operator="containsText" text="Met">
      <formula>NOT(ISERROR(SEARCH("Met",B3)))</formula>
    </cfRule>
    <cfRule type="containsText" dxfId="50" priority="4" operator="containsText" text="Exceeded">
      <formula>NOT(ISERROR(SEARCH("Exceeded",B3)))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71518B1-40A7-D348-9B69-AA72E780B3E2}">
          <x14:formula1>
            <xm:f>'Colour coding'!$A$5:$A$8</xm:f>
          </x14:formula1>
          <xm:sqref>B3 F3 F9 B9 B13 F13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A333E-2E87-5347-BB07-4AA5DAAA3FFC}">
  <dimension ref="A1:I20"/>
  <sheetViews>
    <sheetView showGridLines="0" zoomScaleNormal="100" workbookViewId="0">
      <pane ySplit="2" topLeftCell="A3" activePane="bottomLeft" state="frozen"/>
      <selection pane="bottomLeft" activeCell="G3" sqref="G3"/>
    </sheetView>
  </sheetViews>
  <sheetFormatPr baseColWidth="10" defaultColWidth="10.6640625" defaultRowHeight="16" x14ac:dyDescent="0.2"/>
  <cols>
    <col min="1" max="1" width="28.83203125" customWidth="1"/>
    <col min="2" max="2" width="12.1640625" customWidth="1"/>
    <col min="3" max="3" width="60" style="63" customWidth="1"/>
    <col min="4" max="4" width="45.5" customWidth="1"/>
    <col min="5" max="5" width="28.83203125" customWidth="1"/>
    <col min="6" max="6" width="12.1640625" customWidth="1"/>
    <col min="7" max="9" width="28.83203125" customWidth="1"/>
  </cols>
  <sheetData>
    <row r="1" spans="1:9" s="4" customFormat="1" x14ac:dyDescent="0.2">
      <c r="A1" s="5"/>
      <c r="B1" s="157" t="s">
        <v>7</v>
      </c>
      <c r="C1" s="157"/>
      <c r="D1" s="157"/>
      <c r="E1" s="5"/>
      <c r="F1" s="158" t="s">
        <v>8</v>
      </c>
      <c r="G1" s="158"/>
      <c r="H1" s="158"/>
      <c r="I1" s="14" t="s">
        <v>7</v>
      </c>
    </row>
    <row r="2" spans="1:9" s="4" customFormat="1" ht="32" customHeight="1" x14ac:dyDescent="0.2">
      <c r="A2" s="7" t="s">
        <v>0</v>
      </c>
      <c r="B2" s="11" t="s">
        <v>2</v>
      </c>
      <c r="C2" s="72" t="s">
        <v>4</v>
      </c>
      <c r="D2" s="11" t="s">
        <v>5</v>
      </c>
      <c r="E2" s="7" t="s">
        <v>1</v>
      </c>
      <c r="F2" s="59" t="s">
        <v>3</v>
      </c>
      <c r="G2" s="60" t="s">
        <v>4</v>
      </c>
      <c r="H2" s="59" t="s">
        <v>6</v>
      </c>
      <c r="I2" s="11" t="s">
        <v>9</v>
      </c>
    </row>
    <row r="3" spans="1:9" s="10" customFormat="1" ht="256" x14ac:dyDescent="0.2">
      <c r="A3" s="40" t="s">
        <v>304</v>
      </c>
      <c r="B3" s="40" t="s">
        <v>494</v>
      </c>
      <c r="C3" s="71" t="s">
        <v>878</v>
      </c>
      <c r="D3" s="91" t="s">
        <v>648</v>
      </c>
      <c r="E3" s="41" t="s">
        <v>378</v>
      </c>
      <c r="F3" s="40" t="s">
        <v>464</v>
      </c>
      <c r="G3" s="41" t="s">
        <v>788</v>
      </c>
      <c r="H3" s="40"/>
      <c r="I3" s="40"/>
    </row>
    <row r="4" spans="1:9" s="1" customFormat="1" ht="80" x14ac:dyDescent="0.2">
      <c r="A4" s="3" t="s">
        <v>91</v>
      </c>
      <c r="B4" s="8"/>
      <c r="C4" s="31" t="s">
        <v>625</v>
      </c>
      <c r="D4" s="9"/>
      <c r="E4" s="9"/>
      <c r="F4" s="8" t="s">
        <v>464</v>
      </c>
      <c r="G4" s="9"/>
      <c r="H4" s="9"/>
      <c r="I4" s="9"/>
    </row>
    <row r="5" spans="1:9" s="1" customFormat="1" ht="304" x14ac:dyDescent="0.2">
      <c r="A5" s="3" t="s">
        <v>92</v>
      </c>
      <c r="B5" s="8"/>
      <c r="C5" s="31" t="s">
        <v>627</v>
      </c>
      <c r="D5" s="9"/>
      <c r="E5" s="9"/>
      <c r="F5" s="8" t="s">
        <v>464</v>
      </c>
      <c r="G5" s="9"/>
      <c r="H5" s="9"/>
      <c r="I5" s="9"/>
    </row>
    <row r="6" spans="1:9" s="1" customFormat="1" ht="80" x14ac:dyDescent="0.2">
      <c r="A6" s="3" t="s">
        <v>93</v>
      </c>
      <c r="B6" s="8"/>
      <c r="C6" s="31" t="s">
        <v>626</v>
      </c>
      <c r="D6" s="9"/>
      <c r="E6" s="9"/>
      <c r="F6" s="8" t="s">
        <v>464</v>
      </c>
      <c r="G6" s="9"/>
      <c r="H6" s="9"/>
      <c r="I6" s="9"/>
    </row>
    <row r="7" spans="1:9" s="1" customFormat="1" ht="224" x14ac:dyDescent="0.2">
      <c r="A7" s="3" t="s">
        <v>94</v>
      </c>
      <c r="B7" s="8"/>
      <c r="C7" s="31" t="s">
        <v>630</v>
      </c>
      <c r="D7" s="9"/>
      <c r="E7" s="9"/>
      <c r="F7" s="8" t="s">
        <v>464</v>
      </c>
      <c r="G7" s="9"/>
      <c r="H7" s="9"/>
      <c r="I7" s="9"/>
    </row>
    <row r="8" spans="1:9" s="1" customFormat="1" ht="128" x14ac:dyDescent="0.2">
      <c r="A8" s="3" t="s">
        <v>95</v>
      </c>
      <c r="B8" s="8"/>
      <c r="C8" s="31" t="s">
        <v>629</v>
      </c>
      <c r="D8" s="9"/>
      <c r="E8" s="9"/>
      <c r="F8" s="8" t="s">
        <v>464</v>
      </c>
      <c r="G8" s="9"/>
      <c r="H8" s="9"/>
      <c r="I8" s="9"/>
    </row>
    <row r="9" spans="1:9" s="1" customFormat="1" ht="96" x14ac:dyDescent="0.2">
      <c r="A9" s="2" t="s">
        <v>96</v>
      </c>
      <c r="B9" s="8"/>
      <c r="C9" s="31" t="s">
        <v>877</v>
      </c>
      <c r="D9" s="9"/>
      <c r="E9" s="9"/>
      <c r="F9" s="8" t="s">
        <v>465</v>
      </c>
      <c r="G9" s="9"/>
      <c r="H9" s="9"/>
      <c r="I9" s="9"/>
    </row>
    <row r="10" spans="1:9" s="10" customFormat="1" ht="365" x14ac:dyDescent="0.2">
      <c r="A10" s="40" t="s">
        <v>305</v>
      </c>
      <c r="B10" s="40" t="s">
        <v>494</v>
      </c>
      <c r="C10" s="68" t="s">
        <v>876</v>
      </c>
      <c r="D10" s="91" t="s">
        <v>652</v>
      </c>
      <c r="E10" s="40"/>
      <c r="F10" s="40" t="s">
        <v>464</v>
      </c>
      <c r="G10" s="41" t="s">
        <v>818</v>
      </c>
      <c r="H10" s="40"/>
      <c r="I10" s="40"/>
    </row>
    <row r="11" spans="1:9" s="1" customFormat="1" ht="350" x14ac:dyDescent="0.2">
      <c r="A11" s="3" t="s">
        <v>97</v>
      </c>
      <c r="B11" s="8"/>
      <c r="C11" s="31" t="s">
        <v>631</v>
      </c>
      <c r="D11" s="9"/>
      <c r="E11" s="9"/>
      <c r="F11" s="8" t="s">
        <v>464</v>
      </c>
      <c r="G11" s="9"/>
      <c r="H11" s="9"/>
      <c r="I11" s="9"/>
    </row>
    <row r="12" spans="1:9" s="1" customFormat="1" ht="48" x14ac:dyDescent="0.2">
      <c r="A12" s="3" t="s">
        <v>98</v>
      </c>
      <c r="B12" s="8"/>
      <c r="C12" s="31" t="s">
        <v>632</v>
      </c>
      <c r="D12" s="9"/>
      <c r="E12" s="9"/>
      <c r="F12" s="8" t="s">
        <v>464</v>
      </c>
      <c r="G12" s="9"/>
      <c r="H12" s="9"/>
      <c r="I12" s="9"/>
    </row>
    <row r="13" spans="1:9" s="1" customFormat="1" ht="128" x14ac:dyDescent="0.2">
      <c r="A13" s="3" t="s">
        <v>99</v>
      </c>
      <c r="B13" s="8"/>
      <c r="C13" s="31" t="s">
        <v>633</v>
      </c>
      <c r="D13" s="9"/>
      <c r="E13" s="9"/>
      <c r="F13" s="8" t="s">
        <v>464</v>
      </c>
      <c r="G13" s="9"/>
      <c r="H13" s="9"/>
      <c r="I13" s="9"/>
    </row>
    <row r="14" spans="1:9" s="1" customFormat="1" ht="409.6" x14ac:dyDescent="0.2">
      <c r="A14" s="3" t="s">
        <v>100</v>
      </c>
      <c r="B14" s="8"/>
      <c r="C14" s="31" t="s">
        <v>875</v>
      </c>
      <c r="D14" s="9"/>
      <c r="E14" s="9"/>
      <c r="F14" s="8" t="s">
        <v>464</v>
      </c>
      <c r="G14" s="113"/>
      <c r="H14" s="9"/>
      <c r="I14" s="9"/>
    </row>
    <row r="15" spans="1:9" s="1" customFormat="1" ht="224" x14ac:dyDescent="0.2">
      <c r="A15" s="3" t="s">
        <v>101</v>
      </c>
      <c r="B15" s="8"/>
      <c r="C15" s="31" t="s">
        <v>634</v>
      </c>
      <c r="D15" s="9"/>
      <c r="E15" s="9"/>
      <c r="F15" s="8" t="s">
        <v>464</v>
      </c>
      <c r="G15" s="9"/>
      <c r="H15" s="9"/>
      <c r="I15" s="9"/>
    </row>
    <row r="16" spans="1:9" s="1" customFormat="1" ht="192" x14ac:dyDescent="0.2">
      <c r="A16" s="31" t="s">
        <v>102</v>
      </c>
      <c r="B16" s="8"/>
      <c r="C16" s="31" t="s">
        <v>635</v>
      </c>
      <c r="D16" s="9"/>
      <c r="E16" s="9"/>
      <c r="F16" s="8" t="s">
        <v>464</v>
      </c>
      <c r="G16" s="9"/>
      <c r="H16" s="9"/>
      <c r="I16" s="9"/>
    </row>
    <row r="17" spans="1:9" s="10" customFormat="1" ht="112" x14ac:dyDescent="0.2">
      <c r="A17" s="40" t="s">
        <v>306</v>
      </c>
      <c r="B17" s="40" t="s">
        <v>494</v>
      </c>
      <c r="C17" s="71" t="s">
        <v>874</v>
      </c>
      <c r="D17" s="91" t="s">
        <v>648</v>
      </c>
      <c r="E17" s="40"/>
      <c r="F17" s="40" t="s">
        <v>494</v>
      </c>
      <c r="G17" s="41"/>
      <c r="H17" s="40"/>
      <c r="I17" s="40"/>
    </row>
    <row r="18" spans="1:9" s="1" customFormat="1" ht="409.6" x14ac:dyDescent="0.2">
      <c r="A18" s="3" t="s">
        <v>103</v>
      </c>
      <c r="B18" s="8"/>
      <c r="C18" s="31" t="s">
        <v>628</v>
      </c>
      <c r="D18" s="31" t="s">
        <v>653</v>
      </c>
      <c r="E18" s="9"/>
      <c r="F18" s="8" t="s">
        <v>494</v>
      </c>
      <c r="G18" s="110"/>
      <c r="H18" s="9"/>
      <c r="I18" s="9"/>
    </row>
    <row r="19" spans="1:9" s="1" customFormat="1" ht="409.6" x14ac:dyDescent="0.2">
      <c r="A19" s="3" t="s">
        <v>104</v>
      </c>
      <c r="B19" s="8"/>
      <c r="C19" s="107" t="s">
        <v>872</v>
      </c>
      <c r="D19" s="9"/>
      <c r="E19" s="9"/>
      <c r="F19" s="8" t="s">
        <v>464</v>
      </c>
      <c r="G19" s="112" t="s">
        <v>789</v>
      </c>
      <c r="H19" s="9"/>
      <c r="I19" s="9"/>
    </row>
    <row r="20" spans="1:9" s="1" customFormat="1" ht="288" x14ac:dyDescent="0.2">
      <c r="A20" s="31" t="s">
        <v>105</v>
      </c>
      <c r="B20" s="8"/>
      <c r="C20" s="31" t="s">
        <v>873</v>
      </c>
      <c r="D20" s="9"/>
      <c r="E20" s="9"/>
      <c r="F20" s="8" t="s">
        <v>494</v>
      </c>
      <c r="G20" s="9"/>
      <c r="H20" s="9"/>
      <c r="I20" s="9"/>
    </row>
  </sheetData>
  <mergeCells count="2">
    <mergeCell ref="B1:D1"/>
    <mergeCell ref="F1:H1"/>
  </mergeCells>
  <conditionalFormatting sqref="F3 B3 B10 F10 F17 B17">
    <cfRule type="containsText" dxfId="49" priority="1" operator="containsText" text="Exceeded">
      <formula>NOT(ISERROR(SEARCH("Exceeded",B3)))</formula>
    </cfRule>
    <cfRule type="containsText" dxfId="48" priority="6" operator="containsText" text="Not met">
      <formula>NOT(ISERROR(SEARCH("Not met",B3)))</formula>
    </cfRule>
    <cfRule type="containsText" dxfId="47" priority="7" operator="containsText" text="Partially met">
      <formula>NOT(ISERROR(SEARCH("Partially met",B3)))</formula>
    </cfRule>
    <cfRule type="containsText" dxfId="46" priority="8" operator="containsText" text="Met">
      <formula>NOT(ISERROR(SEARCH("Met",B3)))</formula>
    </cfRule>
  </conditionalFormatting>
  <conditionalFormatting sqref="F17">
    <cfRule type="containsText" dxfId="45" priority="2" operator="containsText" text="Not met">
      <formula>NOT(ISERROR(SEARCH("Not met",F17)))</formula>
    </cfRule>
    <cfRule type="containsText" dxfId="44" priority="3" operator="containsText" text="Partially met">
      <formula>NOT(ISERROR(SEARCH("Partially met",F17)))</formula>
    </cfRule>
    <cfRule type="containsText" dxfId="43" priority="4" operator="containsText" text="Met">
      <formula>NOT(ISERROR(SEARCH("Met",F17)))</formula>
    </cfRule>
    <cfRule type="containsText" dxfId="42" priority="5" operator="containsText" text="Exceeded">
      <formula>NOT(ISERROR(SEARCH("Exceeded",F17)))</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5CB792C-0AE2-3A41-86E9-64A9BC72C215}">
          <x14:formula1>
            <xm:f>'Colour coding'!$A$1:$A$3</xm:f>
          </x14:formula1>
          <xm:sqref>F3 F10</xm:sqref>
        </x14:dataValidation>
        <x14:dataValidation type="list" allowBlank="1" showInputMessage="1" showErrorMessage="1" xr:uid="{34789C32-81CF-784C-AD47-3C0F994A0B08}">
          <x14:formula1>
            <xm:f>'Colour coding'!$A$5:$A$8</xm:f>
          </x14:formula1>
          <xm:sqref>F17 B3 B17 B10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1C9C7-FF16-FD41-A0E9-5635151F4721}">
  <dimension ref="A1:J22"/>
  <sheetViews>
    <sheetView showGridLines="0" zoomScaleNormal="100" workbookViewId="0">
      <pane ySplit="2" topLeftCell="A3" activePane="bottomLeft" state="frozen"/>
      <selection pane="bottomLeft" activeCell="G3" sqref="G3"/>
    </sheetView>
  </sheetViews>
  <sheetFormatPr baseColWidth="10" defaultColWidth="10.6640625" defaultRowHeight="16" x14ac:dyDescent="0.2"/>
  <cols>
    <col min="1" max="1" width="28.83203125" style="82" customWidth="1"/>
    <col min="2" max="2" width="12.1640625" customWidth="1"/>
    <col min="3" max="3" width="57.1640625" style="63" customWidth="1"/>
    <col min="4" max="5" width="28.83203125" customWidth="1"/>
    <col min="6" max="6" width="12.1640625" customWidth="1"/>
    <col min="7" max="9" width="28.83203125" customWidth="1"/>
    <col min="10" max="10" width="25.6640625" customWidth="1"/>
  </cols>
  <sheetData>
    <row r="1" spans="1:10" s="4" customFormat="1" x14ac:dyDescent="0.2">
      <c r="A1" s="36"/>
      <c r="B1" s="157" t="s">
        <v>7</v>
      </c>
      <c r="C1" s="157"/>
      <c r="D1" s="157"/>
      <c r="E1" s="5"/>
      <c r="F1" s="158" t="s">
        <v>8</v>
      </c>
      <c r="G1" s="158"/>
      <c r="H1" s="158"/>
      <c r="I1" s="14" t="s">
        <v>7</v>
      </c>
    </row>
    <row r="2" spans="1:10" s="4" customFormat="1" ht="31" customHeight="1" x14ac:dyDescent="0.2">
      <c r="A2" s="76" t="s">
        <v>0</v>
      </c>
      <c r="B2" s="11" t="s">
        <v>2</v>
      </c>
      <c r="C2" s="72" t="s">
        <v>4</v>
      </c>
      <c r="D2" s="11" t="s">
        <v>5</v>
      </c>
      <c r="E2" s="7" t="s">
        <v>1</v>
      </c>
      <c r="F2" s="59" t="s">
        <v>3</v>
      </c>
      <c r="G2" s="60" t="s">
        <v>4</v>
      </c>
      <c r="H2" s="59" t="s">
        <v>6</v>
      </c>
      <c r="I2" s="11" t="s">
        <v>9</v>
      </c>
    </row>
    <row r="3" spans="1:10" s="10" customFormat="1" ht="409.6" x14ac:dyDescent="0.2">
      <c r="A3" s="71" t="s">
        <v>307</v>
      </c>
      <c r="B3" s="40" t="s">
        <v>494</v>
      </c>
      <c r="C3" s="68" t="s">
        <v>885</v>
      </c>
      <c r="D3" s="91" t="s">
        <v>687</v>
      </c>
      <c r="E3" s="40"/>
      <c r="F3" s="40" t="s">
        <v>494</v>
      </c>
      <c r="G3" s="41" t="s">
        <v>819</v>
      </c>
      <c r="H3" s="40"/>
      <c r="I3" s="40"/>
      <c r="J3" s="119"/>
    </row>
    <row r="4" spans="1:10" s="1" customFormat="1" ht="272" x14ac:dyDescent="0.2">
      <c r="A4" s="80" t="s">
        <v>106</v>
      </c>
      <c r="B4" s="8"/>
      <c r="C4" s="31" t="s">
        <v>884</v>
      </c>
      <c r="D4" s="9"/>
      <c r="E4" s="9"/>
      <c r="F4" s="8" t="s">
        <v>464</v>
      </c>
      <c r="G4" s="2"/>
      <c r="H4" s="9"/>
      <c r="I4" s="9"/>
    </row>
    <row r="5" spans="1:10" s="1" customFormat="1" ht="272" x14ac:dyDescent="0.2">
      <c r="A5" s="80" t="s">
        <v>107</v>
      </c>
      <c r="B5" s="8"/>
      <c r="C5" s="31" t="s">
        <v>637</v>
      </c>
      <c r="D5" s="9"/>
      <c r="E5" s="9"/>
      <c r="F5" s="8" t="s">
        <v>464</v>
      </c>
      <c r="G5" s="9"/>
      <c r="H5" s="9"/>
      <c r="I5" s="9"/>
    </row>
    <row r="6" spans="1:10" s="1" customFormat="1" ht="80" x14ac:dyDescent="0.2">
      <c r="A6" s="80" t="s">
        <v>108</v>
      </c>
      <c r="B6" s="8"/>
      <c r="C6" s="31" t="s">
        <v>636</v>
      </c>
      <c r="D6" s="9"/>
      <c r="E6" s="9"/>
      <c r="F6" s="8" t="s">
        <v>464</v>
      </c>
      <c r="G6" s="9"/>
      <c r="H6" s="9"/>
      <c r="I6" s="9"/>
    </row>
    <row r="7" spans="1:10" s="10" customFormat="1" ht="409.6" x14ac:dyDescent="0.2">
      <c r="A7" s="71" t="s">
        <v>308</v>
      </c>
      <c r="B7" s="40" t="s">
        <v>494</v>
      </c>
      <c r="C7" s="71" t="s">
        <v>883</v>
      </c>
      <c r="D7" s="91" t="s">
        <v>651</v>
      </c>
      <c r="E7" s="40" t="s">
        <v>767</v>
      </c>
      <c r="F7" s="40" t="s">
        <v>494</v>
      </c>
      <c r="G7" s="41" t="s">
        <v>820</v>
      </c>
      <c r="H7" s="40"/>
      <c r="I7" s="40"/>
      <c r="J7" s="119"/>
    </row>
    <row r="8" spans="1:10" s="1" customFormat="1" ht="160" x14ac:dyDescent="0.2">
      <c r="A8" s="89" t="s">
        <v>109</v>
      </c>
      <c r="B8" s="8"/>
      <c r="C8" s="31" t="s">
        <v>639</v>
      </c>
      <c r="D8" s="9"/>
      <c r="E8" s="9"/>
      <c r="F8" s="8" t="s">
        <v>464</v>
      </c>
      <c r="G8" s="9"/>
      <c r="H8" s="9"/>
      <c r="I8" s="9"/>
    </row>
    <row r="9" spans="1:10" s="1" customFormat="1" ht="208" x14ac:dyDescent="0.2">
      <c r="A9" s="89" t="s">
        <v>110</v>
      </c>
      <c r="B9" s="8"/>
      <c r="C9" s="31" t="s">
        <v>638</v>
      </c>
      <c r="D9" s="9"/>
      <c r="E9" s="9"/>
      <c r="F9" s="8" t="s">
        <v>464</v>
      </c>
      <c r="G9" s="2"/>
      <c r="H9" s="9"/>
      <c r="I9" s="9"/>
    </row>
    <row r="10" spans="1:10" s="1" customFormat="1" ht="350" x14ac:dyDescent="0.2">
      <c r="A10" s="80" t="s">
        <v>111</v>
      </c>
      <c r="B10" s="8"/>
      <c r="C10" s="31" t="s">
        <v>881</v>
      </c>
      <c r="D10" s="9"/>
      <c r="E10" s="9"/>
      <c r="F10" s="8" t="s">
        <v>740</v>
      </c>
      <c r="G10" s="2" t="s">
        <v>741</v>
      </c>
      <c r="H10" s="9"/>
      <c r="I10" s="9"/>
    </row>
    <row r="11" spans="1:10" s="10" customFormat="1" ht="288" x14ac:dyDescent="0.2">
      <c r="A11" s="71" t="s">
        <v>309</v>
      </c>
      <c r="B11" s="40" t="s">
        <v>494</v>
      </c>
      <c r="C11" s="68" t="s">
        <v>882</v>
      </c>
      <c r="D11" s="91" t="s">
        <v>650</v>
      </c>
      <c r="E11" s="40"/>
      <c r="F11" s="40" t="s">
        <v>494</v>
      </c>
      <c r="G11" s="41"/>
      <c r="H11" s="40"/>
      <c r="I11" s="40"/>
    </row>
    <row r="12" spans="1:10" s="1" customFormat="1" ht="409.6" x14ac:dyDescent="0.2">
      <c r="A12" s="89" t="s">
        <v>112</v>
      </c>
      <c r="B12" s="8"/>
      <c r="C12" s="31" t="s">
        <v>644</v>
      </c>
      <c r="D12" s="9"/>
      <c r="E12" s="9"/>
      <c r="F12" s="8" t="s">
        <v>494</v>
      </c>
      <c r="G12" s="2"/>
      <c r="H12" s="9"/>
      <c r="I12" s="9"/>
    </row>
    <row r="13" spans="1:10" s="1" customFormat="1" ht="48" x14ac:dyDescent="0.2">
      <c r="A13" s="89" t="s">
        <v>113</v>
      </c>
      <c r="B13" s="8"/>
      <c r="C13" s="31" t="s">
        <v>640</v>
      </c>
      <c r="D13" s="9"/>
      <c r="E13" s="9"/>
      <c r="F13" s="8" t="s">
        <v>464</v>
      </c>
      <c r="G13" s="9"/>
      <c r="H13" s="9"/>
      <c r="I13" s="9"/>
    </row>
    <row r="14" spans="1:10" s="1" customFormat="1" ht="176" x14ac:dyDescent="0.2">
      <c r="A14" s="90" t="s">
        <v>114</v>
      </c>
      <c r="B14" s="8"/>
      <c r="C14" s="31" t="s">
        <v>641</v>
      </c>
      <c r="D14" s="9"/>
      <c r="E14" s="9"/>
      <c r="F14" s="8" t="s">
        <v>494</v>
      </c>
      <c r="G14" s="2"/>
      <c r="H14" s="9"/>
      <c r="I14" s="9"/>
    </row>
    <row r="15" spans="1:10" s="1" customFormat="1" ht="144" x14ac:dyDescent="0.2">
      <c r="A15" s="89" t="s">
        <v>115</v>
      </c>
      <c r="B15" s="8"/>
      <c r="C15" s="31" t="s">
        <v>642</v>
      </c>
      <c r="D15" s="9"/>
      <c r="E15" s="9"/>
      <c r="F15" s="8" t="s">
        <v>464</v>
      </c>
      <c r="G15" s="113"/>
      <c r="H15" s="9"/>
      <c r="I15" s="9"/>
    </row>
    <row r="16" spans="1:10" s="1" customFormat="1" ht="96" x14ac:dyDescent="0.2">
      <c r="A16" s="80" t="s">
        <v>116</v>
      </c>
      <c r="B16" s="8"/>
      <c r="C16" s="31" t="s">
        <v>643</v>
      </c>
      <c r="D16" s="9"/>
      <c r="E16" s="9"/>
      <c r="F16" s="8" t="s">
        <v>494</v>
      </c>
      <c r="G16" s="113"/>
      <c r="H16" s="9"/>
      <c r="I16" s="9"/>
    </row>
    <row r="17" spans="1:9" s="10" customFormat="1" ht="409.6" x14ac:dyDescent="0.2">
      <c r="A17" s="71" t="s">
        <v>310</v>
      </c>
      <c r="B17" s="40" t="s">
        <v>494</v>
      </c>
      <c r="C17" s="68" t="s">
        <v>880</v>
      </c>
      <c r="D17" s="91" t="s">
        <v>649</v>
      </c>
      <c r="E17" s="40"/>
      <c r="F17" s="40" t="s">
        <v>494</v>
      </c>
      <c r="G17" s="41" t="s">
        <v>742</v>
      </c>
      <c r="H17" s="40"/>
      <c r="I17" s="40"/>
    </row>
    <row r="18" spans="1:9" s="1" customFormat="1" ht="409.6" x14ac:dyDescent="0.2">
      <c r="A18" s="31" t="s">
        <v>117</v>
      </c>
      <c r="B18" s="8"/>
      <c r="C18" s="31" t="s">
        <v>645</v>
      </c>
      <c r="D18" s="9"/>
      <c r="E18" s="9"/>
      <c r="F18" s="8" t="s">
        <v>494</v>
      </c>
      <c r="G18" s="2"/>
      <c r="H18" s="9"/>
      <c r="I18" s="9"/>
    </row>
    <row r="19" spans="1:9" s="1" customFormat="1" ht="409.6" x14ac:dyDescent="0.2">
      <c r="A19" s="31" t="s">
        <v>118</v>
      </c>
      <c r="B19" s="8"/>
      <c r="C19" s="31" t="s">
        <v>879</v>
      </c>
      <c r="D19" s="9"/>
      <c r="E19" s="9"/>
      <c r="F19" s="8" t="s">
        <v>494</v>
      </c>
      <c r="G19" s="9"/>
      <c r="H19" s="9"/>
      <c r="I19" s="9"/>
    </row>
    <row r="20" spans="1:9" s="1" customFormat="1" ht="409.6" x14ac:dyDescent="0.2">
      <c r="A20" s="31" t="s">
        <v>119</v>
      </c>
      <c r="B20" s="8"/>
      <c r="C20" s="31" t="s">
        <v>932</v>
      </c>
      <c r="D20" s="9"/>
      <c r="E20" s="9"/>
      <c r="F20" s="8" t="s">
        <v>494</v>
      </c>
      <c r="G20" s="9"/>
      <c r="H20" s="9"/>
      <c r="I20" s="9"/>
    </row>
    <row r="21" spans="1:9" s="1" customFormat="1" ht="112" x14ac:dyDescent="0.2">
      <c r="A21" s="31" t="s">
        <v>120</v>
      </c>
      <c r="B21" s="8"/>
      <c r="C21" s="31" t="s">
        <v>646</v>
      </c>
      <c r="D21" s="9"/>
      <c r="E21" s="9"/>
      <c r="F21" s="8" t="s">
        <v>464</v>
      </c>
      <c r="G21" s="112" t="s">
        <v>790</v>
      </c>
      <c r="H21" s="3" t="s">
        <v>791</v>
      </c>
      <c r="I21" s="9"/>
    </row>
    <row r="22" spans="1:9" s="1" customFormat="1" ht="256" x14ac:dyDescent="0.2">
      <c r="A22" s="31" t="s">
        <v>121</v>
      </c>
      <c r="B22" s="8"/>
      <c r="C22" s="31" t="s">
        <v>647</v>
      </c>
      <c r="D22" s="9"/>
      <c r="E22" s="9"/>
      <c r="F22" s="8" t="s">
        <v>464</v>
      </c>
      <c r="G22" s="110"/>
      <c r="H22" s="9"/>
      <c r="I22" s="9"/>
    </row>
  </sheetData>
  <mergeCells count="2">
    <mergeCell ref="B1:D1"/>
    <mergeCell ref="F1:H1"/>
  </mergeCells>
  <conditionalFormatting sqref="B3 F3 F7 B7 B11 F11 F17 B17">
    <cfRule type="containsText" dxfId="41" priority="1" operator="containsText" text="Not met">
      <formula>NOT(ISERROR(SEARCH("Not met",B3)))</formula>
    </cfRule>
    <cfRule type="containsText" dxfId="40" priority="2" operator="containsText" text="Partially met">
      <formula>NOT(ISERROR(SEARCH("Partially met",B3)))</formula>
    </cfRule>
    <cfRule type="containsText" dxfId="39" priority="3" operator="containsText" text="Met">
      <formula>NOT(ISERROR(SEARCH("Met",B3)))</formula>
    </cfRule>
    <cfRule type="containsText" dxfId="38" priority="4" operator="containsText" text="Exceeded">
      <formula>NOT(ISERROR(SEARCH("Exceeded",B3)))</formula>
    </cfRule>
    <cfRule type="containsText" dxfId="37" priority="5" operator="containsText" text="Not met">
      <formula>NOT(ISERROR(SEARCH("Not met",B3)))</formula>
    </cfRule>
    <cfRule type="containsText" dxfId="36" priority="6" operator="containsText" text="Partially met">
      <formula>NOT(ISERROR(SEARCH("Partially met",B3)))</formula>
    </cfRule>
    <cfRule type="containsText" dxfId="35" priority="7" operator="containsText" text="Met">
      <formula>NOT(ISERROR(SEARCH("Met",B3)))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8D27128-7FBD-3D4E-88AA-5AE909B7E7CB}">
          <x14:formula1>
            <xm:f>'Colour coding'!$A$5:$A$8</xm:f>
          </x14:formula1>
          <xm:sqref>B3 F3 F7 B7 B11 F11 F17 B17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7BD8D-A7A8-6B48-9504-391961396002}">
  <dimension ref="A1:I24"/>
  <sheetViews>
    <sheetView showGridLines="0" zoomScaleNormal="100" workbookViewId="0">
      <selection activeCell="B3" sqref="B3"/>
    </sheetView>
  </sheetViews>
  <sheetFormatPr baseColWidth="10" defaultColWidth="10.83203125" defaultRowHeight="16" x14ac:dyDescent="0.2"/>
  <cols>
    <col min="1" max="1" width="28.83203125" style="63" customWidth="1"/>
    <col min="2" max="2" width="12.1640625" style="63" customWidth="1"/>
    <col min="3" max="3" width="47.5" style="63" customWidth="1"/>
    <col min="4" max="5" width="28.83203125" style="63" customWidth="1"/>
    <col min="6" max="6" width="12.1640625" style="63" customWidth="1"/>
    <col min="7" max="10" width="28.83203125" style="63" customWidth="1"/>
    <col min="11" max="11" width="25.1640625" style="63" customWidth="1"/>
    <col min="12" max="16384" width="10.83203125" style="63"/>
  </cols>
  <sheetData>
    <row r="1" spans="1:9" s="36" customFormat="1" x14ac:dyDescent="0.2">
      <c r="B1" s="155" t="s">
        <v>7</v>
      </c>
      <c r="C1" s="155"/>
      <c r="D1" s="155"/>
      <c r="F1" s="156" t="s">
        <v>8</v>
      </c>
      <c r="G1" s="156"/>
      <c r="H1" s="156"/>
      <c r="I1" s="101" t="s">
        <v>7</v>
      </c>
    </row>
    <row r="2" spans="1:9" s="36" customFormat="1" ht="31" customHeight="1" x14ac:dyDescent="0.2">
      <c r="A2" s="76" t="s">
        <v>0</v>
      </c>
      <c r="B2" s="70" t="s">
        <v>2</v>
      </c>
      <c r="C2" s="72" t="s">
        <v>4</v>
      </c>
      <c r="D2" s="70" t="s">
        <v>5</v>
      </c>
      <c r="E2" s="76" t="s">
        <v>1</v>
      </c>
      <c r="F2" s="77" t="s">
        <v>3</v>
      </c>
      <c r="G2" s="78" t="s">
        <v>4</v>
      </c>
      <c r="H2" s="77" t="s">
        <v>6</v>
      </c>
      <c r="I2" s="70" t="s">
        <v>9</v>
      </c>
    </row>
    <row r="3" spans="1:9" s="99" customFormat="1" ht="208" x14ac:dyDescent="0.2">
      <c r="A3" s="71" t="s">
        <v>311</v>
      </c>
      <c r="B3" s="74" t="s">
        <v>914</v>
      </c>
      <c r="C3" s="71" t="s">
        <v>911</v>
      </c>
      <c r="D3" s="91" t="s">
        <v>686</v>
      </c>
      <c r="E3" s="71"/>
      <c r="F3" s="74" t="s">
        <v>914</v>
      </c>
      <c r="G3" s="68" t="s">
        <v>905</v>
      </c>
      <c r="H3" s="71"/>
      <c r="I3" s="71"/>
    </row>
    <row r="4" spans="1:9" s="36" customFormat="1" ht="192" x14ac:dyDescent="0.2">
      <c r="A4" s="31" t="s">
        <v>228</v>
      </c>
      <c r="B4" s="39"/>
      <c r="C4" s="31" t="s">
        <v>738</v>
      </c>
      <c r="D4" s="31"/>
      <c r="E4" s="31"/>
      <c r="F4" s="39"/>
      <c r="G4" s="39"/>
      <c r="H4" s="31"/>
      <c r="I4" s="31"/>
    </row>
    <row r="5" spans="1:9" s="36" customFormat="1" ht="128" x14ac:dyDescent="0.2">
      <c r="A5" s="31" t="s">
        <v>229</v>
      </c>
      <c r="B5" s="39"/>
      <c r="C5" s="31" t="s">
        <v>655</v>
      </c>
      <c r="D5" s="31"/>
      <c r="E5" s="31"/>
      <c r="F5" s="39"/>
      <c r="G5" s="39"/>
      <c r="H5" s="31"/>
      <c r="I5" s="31"/>
    </row>
    <row r="6" spans="1:9" s="36" customFormat="1" ht="128" x14ac:dyDescent="0.2">
      <c r="A6" s="31" t="s">
        <v>230</v>
      </c>
      <c r="B6" s="39"/>
      <c r="C6" s="31" t="s">
        <v>737</v>
      </c>
      <c r="D6" s="31"/>
      <c r="E6" s="31"/>
      <c r="F6" s="39"/>
      <c r="G6" s="39"/>
      <c r="H6" s="31"/>
      <c r="I6" s="31"/>
    </row>
    <row r="7" spans="1:9" s="36" customFormat="1" ht="96" x14ac:dyDescent="0.2">
      <c r="A7" s="31" t="s">
        <v>231</v>
      </c>
      <c r="B7" s="39"/>
      <c r="C7" s="31" t="s">
        <v>736</v>
      </c>
      <c r="D7" s="31"/>
      <c r="E7" s="31"/>
      <c r="F7" s="39"/>
      <c r="G7" s="39"/>
      <c r="H7" s="31"/>
      <c r="I7" s="31"/>
    </row>
    <row r="8" spans="1:9" s="99" customFormat="1" ht="112" x14ac:dyDescent="0.2">
      <c r="A8" s="71" t="s">
        <v>312</v>
      </c>
      <c r="B8" s="74" t="s">
        <v>914</v>
      </c>
      <c r="C8" s="71" t="s">
        <v>911</v>
      </c>
      <c r="D8" s="71"/>
      <c r="E8" s="71"/>
      <c r="F8" s="74" t="s">
        <v>914</v>
      </c>
      <c r="G8" s="68" t="s">
        <v>905</v>
      </c>
      <c r="H8" s="71"/>
      <c r="I8" s="71"/>
    </row>
    <row r="9" spans="1:9" s="36" customFormat="1" ht="64" x14ac:dyDescent="0.2">
      <c r="A9" s="31" t="s">
        <v>232</v>
      </c>
      <c r="B9" s="39"/>
      <c r="C9" s="31"/>
      <c r="D9" s="31"/>
      <c r="E9" s="31"/>
      <c r="F9" s="39"/>
      <c r="G9" s="39"/>
      <c r="H9" s="31"/>
      <c r="I9" s="31"/>
    </row>
    <row r="10" spans="1:9" s="36" customFormat="1" ht="112" x14ac:dyDescent="0.2">
      <c r="A10" s="31" t="s">
        <v>233</v>
      </c>
      <c r="B10" s="39"/>
      <c r="C10" s="31"/>
      <c r="D10" s="31"/>
      <c r="E10" s="31"/>
      <c r="F10" s="39"/>
      <c r="G10" s="39"/>
      <c r="H10" s="31"/>
      <c r="I10" s="31"/>
    </row>
    <row r="11" spans="1:9" s="99" customFormat="1" ht="256" x14ac:dyDescent="0.2">
      <c r="A11" s="71" t="s">
        <v>313</v>
      </c>
      <c r="B11" s="71" t="s">
        <v>464</v>
      </c>
      <c r="C11" s="71" t="s">
        <v>886</v>
      </c>
      <c r="D11" s="91" t="s">
        <v>686</v>
      </c>
      <c r="E11" s="71"/>
      <c r="F11" s="71" t="s">
        <v>464</v>
      </c>
      <c r="G11" s="71"/>
      <c r="H11" s="71"/>
      <c r="I11" s="71"/>
    </row>
    <row r="12" spans="1:9" s="36" customFormat="1" ht="240" x14ac:dyDescent="0.2">
      <c r="A12" s="31" t="s">
        <v>234</v>
      </c>
      <c r="B12" s="39"/>
      <c r="C12" s="31" t="s">
        <v>722</v>
      </c>
      <c r="D12" s="31" t="s">
        <v>660</v>
      </c>
      <c r="E12" s="31"/>
      <c r="F12" s="39" t="s">
        <v>464</v>
      </c>
      <c r="G12" s="31"/>
      <c r="H12" s="31"/>
      <c r="I12" s="31"/>
    </row>
    <row r="13" spans="1:9" s="36" customFormat="1" ht="82" x14ac:dyDescent="0.2">
      <c r="A13" s="31" t="s">
        <v>235</v>
      </c>
      <c r="B13" s="39"/>
      <c r="C13" s="31" t="s">
        <v>723</v>
      </c>
      <c r="D13" s="31" t="s">
        <v>660</v>
      </c>
      <c r="E13" s="31"/>
      <c r="F13" s="39" t="s">
        <v>464</v>
      </c>
      <c r="G13" s="31"/>
      <c r="H13" s="31"/>
      <c r="I13" s="31"/>
    </row>
    <row r="14" spans="1:9" s="36" customFormat="1" ht="80" x14ac:dyDescent="0.2">
      <c r="A14" s="31" t="s">
        <v>236</v>
      </c>
      <c r="B14" s="39"/>
      <c r="C14" s="31" t="s">
        <v>659</v>
      </c>
      <c r="D14" s="31" t="s">
        <v>660</v>
      </c>
      <c r="E14" s="31"/>
      <c r="F14" s="107"/>
      <c r="G14" s="107"/>
      <c r="H14" s="31"/>
      <c r="I14" s="31"/>
    </row>
    <row r="15" spans="1:9" s="36" customFormat="1" ht="114" x14ac:dyDescent="0.2">
      <c r="A15" s="31" t="s">
        <v>237</v>
      </c>
      <c r="B15" s="39"/>
      <c r="C15" s="31" t="s">
        <v>725</v>
      </c>
      <c r="D15" s="31"/>
      <c r="E15" s="31"/>
      <c r="F15" s="39" t="s">
        <v>466</v>
      </c>
      <c r="G15" s="31"/>
      <c r="H15" s="31"/>
      <c r="I15" s="31"/>
    </row>
    <row r="16" spans="1:9" s="99" customFormat="1" ht="128" x14ac:dyDescent="0.2">
      <c r="A16" s="71" t="s">
        <v>314</v>
      </c>
      <c r="B16" s="71" t="s">
        <v>464</v>
      </c>
      <c r="C16" s="71"/>
      <c r="D16" s="91" t="s">
        <v>686</v>
      </c>
      <c r="E16" s="71"/>
      <c r="F16" s="71" t="s">
        <v>464</v>
      </c>
      <c r="G16" s="68"/>
      <c r="H16" s="71"/>
      <c r="I16" s="71"/>
    </row>
    <row r="17" spans="1:9" s="36" customFormat="1" ht="96" x14ac:dyDescent="0.2">
      <c r="A17" s="31" t="s">
        <v>238</v>
      </c>
      <c r="B17" s="39"/>
      <c r="C17" s="31" t="s">
        <v>654</v>
      </c>
      <c r="D17" s="31"/>
      <c r="E17" s="31"/>
      <c r="F17" s="39" t="s">
        <v>464</v>
      </c>
      <c r="G17" s="31"/>
      <c r="H17" s="31"/>
      <c r="I17" s="31"/>
    </row>
    <row r="18" spans="1:9" s="36" customFormat="1" ht="96" x14ac:dyDescent="0.2">
      <c r="A18" s="31" t="s">
        <v>239</v>
      </c>
      <c r="B18" s="39"/>
      <c r="C18" s="31" t="s">
        <v>657</v>
      </c>
      <c r="D18" s="31"/>
      <c r="E18" s="31"/>
      <c r="F18" s="39" t="s">
        <v>464</v>
      </c>
      <c r="G18" s="31"/>
      <c r="H18" s="31"/>
      <c r="I18" s="31"/>
    </row>
    <row r="19" spans="1:9" s="36" customFormat="1" ht="180" x14ac:dyDescent="0.2">
      <c r="A19" s="31" t="s">
        <v>240</v>
      </c>
      <c r="B19" s="39"/>
      <c r="C19" s="31" t="s">
        <v>655</v>
      </c>
      <c r="D19" s="31"/>
      <c r="E19" s="31"/>
      <c r="F19" s="39" t="s">
        <v>464</v>
      </c>
      <c r="G19" s="31"/>
      <c r="H19" s="31"/>
      <c r="I19" s="31"/>
    </row>
    <row r="20" spans="1:9" s="36" customFormat="1" ht="160" x14ac:dyDescent="0.2">
      <c r="A20" s="31" t="s">
        <v>241</v>
      </c>
      <c r="B20" s="39"/>
      <c r="C20" s="31" t="s">
        <v>661</v>
      </c>
      <c r="D20" s="31"/>
      <c r="E20" s="31"/>
      <c r="F20" s="39" t="s">
        <v>464</v>
      </c>
      <c r="G20" s="31"/>
      <c r="H20" s="31"/>
      <c r="I20" s="31"/>
    </row>
    <row r="21" spans="1:9" s="36" customFormat="1" ht="224" x14ac:dyDescent="0.2">
      <c r="A21" s="31" t="s">
        <v>242</v>
      </c>
      <c r="B21" s="39"/>
      <c r="C21" s="31" t="s">
        <v>658</v>
      </c>
      <c r="D21" s="31"/>
      <c r="E21" s="31"/>
      <c r="F21" s="39" t="s">
        <v>464</v>
      </c>
      <c r="G21" s="31"/>
      <c r="H21" s="31"/>
      <c r="I21" s="31"/>
    </row>
    <row r="22" spans="1:9" s="36" customFormat="1" ht="112" x14ac:dyDescent="0.2">
      <c r="A22" s="31" t="s">
        <v>243</v>
      </c>
      <c r="B22" s="39"/>
      <c r="C22" s="31" t="s">
        <v>656</v>
      </c>
      <c r="D22" s="31"/>
      <c r="E22" s="31"/>
      <c r="F22" s="39" t="s">
        <v>464</v>
      </c>
      <c r="G22" s="31"/>
      <c r="H22" s="31"/>
      <c r="I22" s="31"/>
    </row>
    <row r="23" spans="1:9" s="99" customFormat="1" ht="96" x14ac:dyDescent="0.2">
      <c r="A23" s="71" t="s">
        <v>315</v>
      </c>
      <c r="B23" s="71" t="s">
        <v>465</v>
      </c>
      <c r="C23" s="68" t="s">
        <v>726</v>
      </c>
      <c r="D23" s="91" t="s">
        <v>686</v>
      </c>
      <c r="E23" s="71"/>
      <c r="F23" s="71" t="s">
        <v>464</v>
      </c>
      <c r="G23" s="68" t="s">
        <v>821</v>
      </c>
      <c r="H23" s="71"/>
      <c r="I23" s="71"/>
    </row>
    <row r="24" spans="1:9" s="36" customFormat="1" ht="306" customHeight="1" x14ac:dyDescent="0.2">
      <c r="A24" s="31" t="s">
        <v>244</v>
      </c>
      <c r="B24" s="39"/>
      <c r="C24" s="31" t="s">
        <v>662</v>
      </c>
      <c r="D24" s="31"/>
      <c r="E24" s="31"/>
      <c r="F24" s="39"/>
      <c r="G24" s="31"/>
      <c r="H24" s="31"/>
      <c r="I24" s="31"/>
    </row>
  </sheetData>
  <mergeCells count="2">
    <mergeCell ref="B1:D1"/>
    <mergeCell ref="F1:H1"/>
  </mergeCells>
  <conditionalFormatting sqref="B3 F3 B11 F11 F16 B16 B23 F23 F8 B8">
    <cfRule type="containsText" dxfId="34" priority="1" operator="containsText" text="Not met">
      <formula>NOT(ISERROR(SEARCH("Not met",B3)))</formula>
    </cfRule>
    <cfRule type="containsText" dxfId="33" priority="2" operator="containsText" text="Partially met">
      <formula>NOT(ISERROR(SEARCH("Partially met",B3)))</formula>
    </cfRule>
    <cfRule type="containsText" dxfId="32" priority="3" operator="containsText" text="Met">
      <formula>NOT(ISERROR(SEARCH("Met",B3)))</formula>
    </cfRule>
    <cfRule type="containsText" dxfId="31" priority="4" operator="containsText" text="Exceeded">
      <formula>NOT(ISERROR(SEARCH("Exceeded",B3)))</formula>
    </cfRule>
    <cfRule type="containsText" dxfId="30" priority="5" operator="containsText" text="Not met">
      <formula>NOT(ISERROR(SEARCH("Not met",B3)))</formula>
    </cfRule>
    <cfRule type="containsText" dxfId="29" priority="6" operator="containsText" text="Partially met">
      <formula>NOT(ISERROR(SEARCH("Partially met",B3)))</formula>
    </cfRule>
    <cfRule type="containsText" dxfId="28" priority="7" operator="containsText" text="Met">
      <formula>NOT(ISERROR(SEARCH("Met",B3)))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28CA60C-800B-BE41-BCDC-6755EDA6FF06}">
          <x14:formula1>
            <xm:f>'Colour coding'!$A$5:$A$8</xm:f>
          </x14:formula1>
          <xm:sqref>B23 F23 B16 F16 B11 F11</xm:sqref>
        </x14:dataValidation>
        <x14:dataValidation type="list" allowBlank="1" showInputMessage="1" showErrorMessage="1" xr:uid="{D190BEF0-9051-A94D-BB83-4A45A8E42896}">
          <x14:formula1>
            <xm:f>'Colour coding'!$A$5:$A$9</xm:f>
          </x14:formula1>
          <xm:sqref>F3 B3 F8 B8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2A278-35C1-DC45-B6A5-CE5E083D3E1E}">
  <dimension ref="A1:I30"/>
  <sheetViews>
    <sheetView showGridLines="0" zoomScale="90" zoomScaleNormal="90" workbookViewId="0">
      <pane ySplit="2" topLeftCell="A3" activePane="bottomLeft" state="frozen"/>
      <selection pane="bottomLeft" activeCell="G3" sqref="G3"/>
    </sheetView>
  </sheetViews>
  <sheetFormatPr baseColWidth="10" defaultColWidth="10.6640625" defaultRowHeight="16" x14ac:dyDescent="0.2"/>
  <cols>
    <col min="1" max="1" width="28.83203125" style="82" customWidth="1"/>
    <col min="2" max="2" width="12.1640625" customWidth="1"/>
    <col min="3" max="3" width="37.33203125" style="63" customWidth="1"/>
    <col min="4" max="5" width="28.83203125" customWidth="1"/>
    <col min="6" max="6" width="12.1640625" customWidth="1"/>
    <col min="7" max="7" width="28.83203125" customWidth="1"/>
    <col min="8" max="8" width="39.6640625" customWidth="1"/>
    <col min="9" max="9" width="28.83203125" customWidth="1"/>
  </cols>
  <sheetData>
    <row r="1" spans="1:9" s="4" customFormat="1" x14ac:dyDescent="0.2">
      <c r="A1" s="36"/>
      <c r="B1" s="157" t="s">
        <v>7</v>
      </c>
      <c r="C1" s="157"/>
      <c r="D1" s="157"/>
      <c r="E1" s="5"/>
      <c r="F1" s="158" t="s">
        <v>8</v>
      </c>
      <c r="G1" s="158"/>
      <c r="H1" s="158"/>
      <c r="I1" s="14" t="s">
        <v>7</v>
      </c>
    </row>
    <row r="2" spans="1:9" s="4" customFormat="1" ht="31" customHeight="1" x14ac:dyDescent="0.2">
      <c r="A2" s="76" t="s">
        <v>0</v>
      </c>
      <c r="B2" s="11" t="s">
        <v>2</v>
      </c>
      <c r="C2" s="72" t="s">
        <v>4</v>
      </c>
      <c r="D2" s="11" t="s">
        <v>5</v>
      </c>
      <c r="E2" s="7" t="s">
        <v>1</v>
      </c>
      <c r="F2" s="59" t="s">
        <v>3</v>
      </c>
      <c r="G2" s="60" t="s">
        <v>4</v>
      </c>
      <c r="H2" s="59" t="s">
        <v>6</v>
      </c>
      <c r="I2" s="11" t="s">
        <v>9</v>
      </c>
    </row>
    <row r="3" spans="1:9" s="10" customFormat="1" ht="408" customHeight="1" x14ac:dyDescent="0.2">
      <c r="A3" s="71" t="s">
        <v>316</v>
      </c>
      <c r="B3" s="40" t="s">
        <v>464</v>
      </c>
      <c r="C3" s="71" t="s">
        <v>890</v>
      </c>
      <c r="D3" s="91" t="s">
        <v>685</v>
      </c>
      <c r="E3" s="40"/>
      <c r="F3" s="40" t="s">
        <v>464</v>
      </c>
      <c r="G3" s="41" t="s">
        <v>822</v>
      </c>
      <c r="H3" s="40"/>
      <c r="I3" s="40"/>
    </row>
    <row r="4" spans="1:9" s="1" customFormat="1" ht="80" x14ac:dyDescent="0.2">
      <c r="A4" s="31" t="s">
        <v>172</v>
      </c>
      <c r="B4" s="13"/>
      <c r="C4" s="31" t="s">
        <v>667</v>
      </c>
      <c r="D4" s="9"/>
      <c r="E4" s="9"/>
      <c r="F4" s="112" t="s">
        <v>465</v>
      </c>
      <c r="G4" s="113"/>
      <c r="H4" s="9"/>
      <c r="I4" s="9"/>
    </row>
    <row r="5" spans="1:9" s="1" customFormat="1" ht="153" customHeight="1" x14ac:dyDescent="0.2">
      <c r="A5" s="31" t="s">
        <v>173</v>
      </c>
      <c r="B5" s="13"/>
      <c r="C5" s="31" t="s">
        <v>663</v>
      </c>
      <c r="D5" s="9"/>
      <c r="E5" s="9"/>
      <c r="F5" s="112" t="s">
        <v>464</v>
      </c>
      <c r="G5" s="3" t="s">
        <v>792</v>
      </c>
      <c r="H5" s="9"/>
      <c r="I5" s="9"/>
    </row>
    <row r="6" spans="1:9" s="1" customFormat="1" ht="409.5" x14ac:dyDescent="0.2">
      <c r="A6" s="31" t="s">
        <v>176</v>
      </c>
      <c r="B6" s="13"/>
      <c r="C6" s="31" t="s">
        <v>668</v>
      </c>
      <c r="D6" s="9"/>
      <c r="E6" s="2" t="s">
        <v>177</v>
      </c>
      <c r="F6" s="112" t="s">
        <v>464</v>
      </c>
      <c r="G6" s="3" t="s">
        <v>823</v>
      </c>
      <c r="H6" s="2" t="s">
        <v>933</v>
      </c>
      <c r="I6" s="9"/>
    </row>
    <row r="7" spans="1:9" s="1" customFormat="1" ht="409.6" x14ac:dyDescent="0.2">
      <c r="A7" s="31" t="s">
        <v>174</v>
      </c>
      <c r="B7" s="13"/>
      <c r="C7" s="31" t="s">
        <v>664</v>
      </c>
      <c r="D7" s="9"/>
      <c r="E7" s="9"/>
      <c r="F7" s="8" t="s">
        <v>464</v>
      </c>
      <c r="G7" s="3" t="s">
        <v>824</v>
      </c>
      <c r="H7" s="9"/>
      <c r="I7" s="9"/>
    </row>
    <row r="8" spans="1:9" s="1" customFormat="1" ht="365" x14ac:dyDescent="0.2">
      <c r="A8" s="31" t="s">
        <v>175</v>
      </c>
      <c r="B8" s="13"/>
      <c r="C8" s="31" t="s">
        <v>665</v>
      </c>
      <c r="D8" s="9"/>
      <c r="E8" s="9"/>
      <c r="F8" s="8" t="s">
        <v>464</v>
      </c>
      <c r="G8" s="9"/>
      <c r="H8" s="9"/>
      <c r="I8" s="9"/>
    </row>
    <row r="9" spans="1:9" s="1" customFormat="1" ht="128" x14ac:dyDescent="0.2">
      <c r="A9" s="31" t="s">
        <v>178</v>
      </c>
      <c r="B9" s="13"/>
      <c r="C9" s="31" t="s">
        <v>666</v>
      </c>
      <c r="D9" s="9"/>
      <c r="E9" s="9"/>
      <c r="F9" s="8" t="s">
        <v>465</v>
      </c>
      <c r="G9" s="9"/>
      <c r="H9" s="9"/>
      <c r="I9" s="9"/>
    </row>
    <row r="10" spans="1:9" s="10" customFormat="1" ht="176" x14ac:dyDescent="0.2">
      <c r="A10" s="71" t="s">
        <v>317</v>
      </c>
      <c r="B10" s="40" t="s">
        <v>464</v>
      </c>
      <c r="C10" s="71" t="s">
        <v>889</v>
      </c>
      <c r="D10" s="91" t="s">
        <v>684</v>
      </c>
      <c r="E10" s="40"/>
      <c r="F10" s="40" t="s">
        <v>464</v>
      </c>
      <c r="G10" s="40"/>
      <c r="H10" s="40"/>
      <c r="I10" s="40"/>
    </row>
    <row r="11" spans="1:9" s="1" customFormat="1" ht="64" x14ac:dyDescent="0.2">
      <c r="A11" s="31" t="s">
        <v>186</v>
      </c>
      <c r="B11" s="8"/>
      <c r="C11" s="31" t="s">
        <v>669</v>
      </c>
      <c r="D11" s="9"/>
      <c r="E11" s="3" t="s">
        <v>187</v>
      </c>
      <c r="F11" s="8" t="s">
        <v>465</v>
      </c>
      <c r="G11" s="113"/>
      <c r="H11" s="9"/>
      <c r="I11" s="9"/>
    </row>
    <row r="12" spans="1:9" s="1" customFormat="1" ht="395" x14ac:dyDescent="0.2">
      <c r="A12" s="31" t="s">
        <v>180</v>
      </c>
      <c r="B12" s="8"/>
      <c r="C12" s="31" t="s">
        <v>670</v>
      </c>
      <c r="D12" s="9"/>
      <c r="E12" s="9"/>
      <c r="F12" s="8" t="s">
        <v>464</v>
      </c>
      <c r="G12" s="9"/>
      <c r="H12" s="9"/>
      <c r="I12" s="9"/>
    </row>
    <row r="13" spans="1:9" s="1" customFormat="1" ht="304" x14ac:dyDescent="0.2">
      <c r="A13" s="31" t="s">
        <v>181</v>
      </c>
      <c r="B13" s="8"/>
      <c r="C13" s="31" t="s">
        <v>674</v>
      </c>
      <c r="D13" s="9"/>
      <c r="E13" s="3" t="s">
        <v>179</v>
      </c>
      <c r="F13" s="8" t="s">
        <v>464</v>
      </c>
      <c r="G13" s="9"/>
      <c r="H13" s="9"/>
      <c r="I13" s="9"/>
    </row>
    <row r="14" spans="1:9" s="1" customFormat="1" ht="128" x14ac:dyDescent="0.2">
      <c r="A14" s="31" t="s">
        <v>182</v>
      </c>
      <c r="B14" s="8"/>
      <c r="C14" s="31" t="s">
        <v>672</v>
      </c>
      <c r="D14" s="9"/>
      <c r="E14" s="9"/>
      <c r="F14" s="8" t="s">
        <v>464</v>
      </c>
      <c r="G14" s="9"/>
      <c r="H14" s="9"/>
      <c r="I14" s="9"/>
    </row>
    <row r="15" spans="1:9" s="1" customFormat="1" ht="64" x14ac:dyDescent="0.2">
      <c r="A15" s="31" t="s">
        <v>183</v>
      </c>
      <c r="B15" s="8"/>
      <c r="C15" s="31" t="s">
        <v>672</v>
      </c>
      <c r="D15" s="9"/>
      <c r="E15" s="9"/>
      <c r="F15" s="8" t="s">
        <v>464</v>
      </c>
      <c r="G15" s="9"/>
      <c r="H15" s="9"/>
      <c r="I15" s="9"/>
    </row>
    <row r="16" spans="1:9" s="1" customFormat="1" ht="409.6" x14ac:dyDescent="0.2">
      <c r="A16" s="31" t="s">
        <v>184</v>
      </c>
      <c r="B16" s="8"/>
      <c r="C16" s="31" t="s">
        <v>673</v>
      </c>
      <c r="D16" s="9"/>
      <c r="E16" s="9"/>
      <c r="F16" s="8" t="s">
        <v>464</v>
      </c>
      <c r="G16" s="9"/>
      <c r="H16" s="9"/>
      <c r="I16" s="9"/>
    </row>
    <row r="17" spans="1:9" s="1" customFormat="1" ht="128" x14ac:dyDescent="0.2">
      <c r="A17" s="31" t="s">
        <v>185</v>
      </c>
      <c r="B17" s="8"/>
      <c r="C17" s="31" t="s">
        <v>671</v>
      </c>
      <c r="D17" s="9"/>
      <c r="E17" s="9"/>
      <c r="F17" s="8" t="s">
        <v>465</v>
      </c>
      <c r="G17" s="3" t="s">
        <v>825</v>
      </c>
      <c r="H17" s="9"/>
      <c r="I17" s="9"/>
    </row>
    <row r="18" spans="1:9" s="10" customFormat="1" ht="288" x14ac:dyDescent="0.2">
      <c r="A18" s="71" t="s">
        <v>318</v>
      </c>
      <c r="B18" s="40" t="s">
        <v>465</v>
      </c>
      <c r="C18" s="71" t="s">
        <v>934</v>
      </c>
      <c r="D18" s="91" t="s">
        <v>683</v>
      </c>
      <c r="E18" s="40"/>
      <c r="F18" s="40" t="s">
        <v>465</v>
      </c>
      <c r="G18" s="40"/>
      <c r="H18" s="40"/>
      <c r="I18" s="40"/>
    </row>
    <row r="19" spans="1:9" s="1" customFormat="1" ht="176" x14ac:dyDescent="0.2">
      <c r="A19" s="31" t="s">
        <v>188</v>
      </c>
      <c r="B19" s="8"/>
      <c r="C19" s="36"/>
      <c r="D19" s="9"/>
      <c r="E19" s="9"/>
      <c r="F19" s="8" t="s">
        <v>466</v>
      </c>
      <c r="G19" s="139" t="s">
        <v>777</v>
      </c>
      <c r="H19" s="9"/>
      <c r="I19" s="9"/>
    </row>
    <row r="20" spans="1:9" s="1" customFormat="1" ht="409.6" x14ac:dyDescent="0.2">
      <c r="A20" s="31" t="s">
        <v>189</v>
      </c>
      <c r="B20" s="8"/>
      <c r="C20" s="31" t="s">
        <v>675</v>
      </c>
      <c r="D20" s="9"/>
      <c r="E20" s="9"/>
      <c r="F20" s="8" t="s">
        <v>464</v>
      </c>
      <c r="G20" s="9"/>
      <c r="H20" s="9"/>
      <c r="I20" s="9"/>
    </row>
    <row r="21" spans="1:9" s="1" customFormat="1" ht="144" x14ac:dyDescent="0.2">
      <c r="A21" s="31" t="s">
        <v>190</v>
      </c>
      <c r="B21" s="8"/>
      <c r="C21" s="31"/>
      <c r="D21" s="9"/>
      <c r="E21" s="9"/>
      <c r="F21" s="8" t="s">
        <v>464</v>
      </c>
      <c r="G21" s="9"/>
      <c r="H21" s="9"/>
      <c r="I21" s="9"/>
    </row>
    <row r="22" spans="1:9" s="10" customFormat="1" ht="409.6" x14ac:dyDescent="0.2">
      <c r="A22" s="71" t="s">
        <v>319</v>
      </c>
      <c r="B22" s="40" t="s">
        <v>494</v>
      </c>
      <c r="C22" s="71" t="s">
        <v>888</v>
      </c>
      <c r="D22" s="91" t="s">
        <v>683</v>
      </c>
      <c r="E22" s="40"/>
      <c r="F22" s="40" t="s">
        <v>494</v>
      </c>
      <c r="G22" s="40"/>
      <c r="H22" s="40"/>
      <c r="I22" s="40"/>
    </row>
    <row r="23" spans="1:9" s="1" customFormat="1" ht="409.6" x14ac:dyDescent="0.2">
      <c r="A23" s="31" t="s">
        <v>191</v>
      </c>
      <c r="B23" s="13"/>
      <c r="C23" s="31" t="s">
        <v>676</v>
      </c>
      <c r="D23" s="9"/>
      <c r="E23" s="9"/>
      <c r="F23" s="8" t="s">
        <v>494</v>
      </c>
      <c r="G23" s="9"/>
      <c r="H23" s="9"/>
      <c r="I23" s="9"/>
    </row>
    <row r="24" spans="1:9" s="1" customFormat="1" ht="409.6" x14ac:dyDescent="0.2">
      <c r="A24" s="31" t="s">
        <v>192</v>
      </c>
      <c r="B24" s="13"/>
      <c r="C24" s="31" t="s">
        <v>678</v>
      </c>
      <c r="D24" s="31"/>
      <c r="E24" s="9"/>
      <c r="F24" s="8" t="s">
        <v>494</v>
      </c>
      <c r="G24" s="9"/>
      <c r="H24" s="9"/>
      <c r="I24" s="9"/>
    </row>
    <row r="25" spans="1:9" s="1" customFormat="1" ht="64" x14ac:dyDescent="0.2">
      <c r="A25" s="31" t="s">
        <v>193</v>
      </c>
      <c r="B25" s="13"/>
      <c r="C25" s="31" t="s">
        <v>677</v>
      </c>
      <c r="D25" s="9"/>
      <c r="E25" s="9"/>
      <c r="F25" s="8" t="s">
        <v>494</v>
      </c>
      <c r="G25" s="9"/>
      <c r="H25" s="9"/>
      <c r="I25" s="9"/>
    </row>
    <row r="26" spans="1:9" s="1" customFormat="1" ht="128" x14ac:dyDescent="0.2">
      <c r="A26" s="31" t="s">
        <v>194</v>
      </c>
      <c r="B26" s="13"/>
      <c r="C26" s="31" t="s">
        <v>681</v>
      </c>
      <c r="D26" s="9"/>
      <c r="E26" s="9"/>
      <c r="F26" s="8" t="s">
        <v>464</v>
      </c>
      <c r="G26" s="9"/>
      <c r="H26" s="9"/>
      <c r="I26" s="9"/>
    </row>
    <row r="27" spans="1:9" s="1" customFormat="1" ht="240" x14ac:dyDescent="0.2">
      <c r="A27" s="31" t="s">
        <v>195</v>
      </c>
      <c r="B27" s="13"/>
      <c r="C27" s="31" t="s">
        <v>682</v>
      </c>
      <c r="D27" s="9"/>
      <c r="E27" s="9"/>
      <c r="F27" s="8" t="s">
        <v>464</v>
      </c>
      <c r="G27" s="9"/>
      <c r="H27" s="9"/>
      <c r="I27" s="9"/>
    </row>
    <row r="28" spans="1:9" s="1" customFormat="1" ht="409.6" x14ac:dyDescent="0.2">
      <c r="A28" s="31" t="s">
        <v>196</v>
      </c>
      <c r="B28" s="13"/>
      <c r="C28" s="31" t="s">
        <v>680</v>
      </c>
      <c r="D28" s="9"/>
      <c r="E28" s="9"/>
      <c r="F28" s="8" t="s">
        <v>494</v>
      </c>
      <c r="G28" s="9"/>
      <c r="H28" s="9"/>
      <c r="I28" s="9"/>
    </row>
    <row r="29" spans="1:9" s="1" customFormat="1" ht="409.6" x14ac:dyDescent="0.2">
      <c r="A29" s="31" t="s">
        <v>197</v>
      </c>
      <c r="B29" s="13"/>
      <c r="C29" s="31" t="s">
        <v>887</v>
      </c>
      <c r="D29" s="9"/>
      <c r="E29" s="9"/>
      <c r="F29" s="8" t="s">
        <v>494</v>
      </c>
      <c r="G29" s="9"/>
      <c r="H29" s="9"/>
      <c r="I29" s="9"/>
    </row>
    <row r="30" spans="1:9" s="1" customFormat="1" ht="409.6" x14ac:dyDescent="0.2">
      <c r="A30" s="31" t="s">
        <v>198</v>
      </c>
      <c r="B30" s="13"/>
      <c r="C30" s="31" t="s">
        <v>679</v>
      </c>
      <c r="D30" s="9"/>
      <c r="E30" s="9"/>
      <c r="F30" s="8" t="s">
        <v>464</v>
      </c>
      <c r="G30" s="9"/>
      <c r="H30" s="9"/>
      <c r="I30" s="9"/>
    </row>
  </sheetData>
  <mergeCells count="2">
    <mergeCell ref="B1:D1"/>
    <mergeCell ref="F1:H1"/>
  </mergeCells>
  <conditionalFormatting sqref="B3 F3 F10 B10 B18 F18 F22 B22">
    <cfRule type="containsText" dxfId="27" priority="1" operator="containsText" text="Not met">
      <formula>NOT(ISERROR(SEARCH("Not met",B3)))</formula>
    </cfRule>
    <cfRule type="containsText" dxfId="26" priority="2" operator="containsText" text="Partially met">
      <formula>NOT(ISERROR(SEARCH("Partially met",B3)))</formula>
    </cfRule>
    <cfRule type="containsText" dxfId="25" priority="3" operator="containsText" text="Met">
      <formula>NOT(ISERROR(SEARCH("Met",B3)))</formula>
    </cfRule>
    <cfRule type="containsText" dxfId="24" priority="4" operator="containsText" text="Exceeded">
      <formula>NOT(ISERROR(SEARCH("Exceeded",B3)))</formula>
    </cfRule>
    <cfRule type="containsText" dxfId="23" priority="5" operator="containsText" text="Not met">
      <formula>NOT(ISERROR(SEARCH("Not met",B3)))</formula>
    </cfRule>
    <cfRule type="containsText" dxfId="22" priority="6" operator="containsText" text="Partially met">
      <formula>NOT(ISERROR(SEARCH("Partially met",B3)))</formula>
    </cfRule>
    <cfRule type="containsText" dxfId="21" priority="7" operator="containsText" text="Met">
      <formula>NOT(ISERROR(SEARCH("Met",B3)))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8057C8C-4151-D54A-8AA3-72BBDE47C91A}">
          <x14:formula1>
            <xm:f>'Colour coding'!$A$5:$A$8</xm:f>
          </x14:formula1>
          <xm:sqref>B3 F3 F10 B10 B18 F18 F22 B22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C54D5-791B-B34B-8075-3F413AB8A321}">
  <dimension ref="A1:I19"/>
  <sheetViews>
    <sheetView showGridLines="0" zoomScaleNormal="100" workbookViewId="0">
      <pane ySplit="2" topLeftCell="A3" activePane="bottomLeft" state="frozen"/>
      <selection pane="bottomLeft" activeCell="G15" sqref="G15"/>
    </sheetView>
  </sheetViews>
  <sheetFormatPr baseColWidth="10" defaultColWidth="10.6640625" defaultRowHeight="16" x14ac:dyDescent="0.2"/>
  <cols>
    <col min="1" max="1" width="28.83203125" style="82" customWidth="1"/>
    <col min="2" max="2" width="12.1640625" style="63" customWidth="1"/>
    <col min="3" max="3" width="47.33203125" style="63" customWidth="1"/>
    <col min="4" max="4" width="28.83203125" style="63" customWidth="1"/>
    <col min="5" max="5" width="28.83203125" customWidth="1"/>
    <col min="6" max="6" width="12.1640625" customWidth="1"/>
    <col min="7" max="7" width="28.83203125" customWidth="1"/>
    <col min="8" max="8" width="31.83203125" customWidth="1"/>
    <col min="9" max="9" width="28.83203125" customWidth="1"/>
  </cols>
  <sheetData>
    <row r="1" spans="1:9" s="4" customFormat="1" x14ac:dyDescent="0.2">
      <c r="A1" s="36"/>
      <c r="B1" s="155" t="s">
        <v>7</v>
      </c>
      <c r="C1" s="155"/>
      <c r="D1" s="155"/>
      <c r="E1" s="5"/>
      <c r="F1" s="158" t="s">
        <v>8</v>
      </c>
      <c r="G1" s="158"/>
      <c r="H1" s="158"/>
      <c r="I1" s="14" t="s">
        <v>7</v>
      </c>
    </row>
    <row r="2" spans="1:9" s="4" customFormat="1" ht="31" customHeight="1" x14ac:dyDescent="0.2">
      <c r="A2" s="76" t="s">
        <v>0</v>
      </c>
      <c r="B2" s="70" t="s">
        <v>2</v>
      </c>
      <c r="C2" s="72" t="s">
        <v>4</v>
      </c>
      <c r="D2" s="70" t="s">
        <v>5</v>
      </c>
      <c r="E2" s="7" t="s">
        <v>1</v>
      </c>
      <c r="F2" s="59" t="s">
        <v>3</v>
      </c>
      <c r="G2" s="60" t="s">
        <v>4</v>
      </c>
      <c r="H2" s="59" t="s">
        <v>6</v>
      </c>
      <c r="I2" s="11" t="s">
        <v>9</v>
      </c>
    </row>
    <row r="3" spans="1:9" s="10" customFormat="1" ht="80" x14ac:dyDescent="0.2">
      <c r="A3" s="71" t="s">
        <v>320</v>
      </c>
      <c r="B3" s="71" t="s">
        <v>464</v>
      </c>
      <c r="C3" s="71"/>
      <c r="D3" s="91" t="s">
        <v>698</v>
      </c>
      <c r="E3" s="40"/>
      <c r="F3" s="40" t="s">
        <v>464</v>
      </c>
      <c r="G3" s="40"/>
      <c r="H3" s="40"/>
      <c r="I3" s="40"/>
    </row>
    <row r="4" spans="1:9" s="1" customFormat="1" ht="350" x14ac:dyDescent="0.2">
      <c r="A4" s="80" t="s">
        <v>199</v>
      </c>
      <c r="B4" s="39"/>
      <c r="C4" s="31" t="s">
        <v>689</v>
      </c>
      <c r="D4" s="31"/>
      <c r="E4" s="9"/>
      <c r="F4" s="8" t="s">
        <v>465</v>
      </c>
      <c r="G4" s="9"/>
      <c r="H4" s="3" t="s">
        <v>826</v>
      </c>
      <c r="I4" s="9"/>
    </row>
    <row r="5" spans="1:9" s="1" customFormat="1" ht="96" x14ac:dyDescent="0.2">
      <c r="A5" s="80" t="s">
        <v>200</v>
      </c>
      <c r="B5" s="39"/>
      <c r="C5" s="31" t="s">
        <v>688</v>
      </c>
      <c r="D5" s="31"/>
      <c r="E5" s="9"/>
      <c r="F5" s="8" t="s">
        <v>464</v>
      </c>
      <c r="G5" s="9"/>
      <c r="H5" s="9"/>
      <c r="I5" s="9"/>
    </row>
    <row r="6" spans="1:9" s="1" customFormat="1" ht="288" x14ac:dyDescent="0.2">
      <c r="A6" s="80" t="s">
        <v>201</v>
      </c>
      <c r="B6" s="39"/>
      <c r="C6" s="31" t="s">
        <v>690</v>
      </c>
      <c r="D6" s="31"/>
      <c r="E6" s="9"/>
      <c r="F6" s="8" t="s">
        <v>464</v>
      </c>
      <c r="G6" s="9"/>
      <c r="H6" s="2"/>
      <c r="I6" s="9"/>
    </row>
    <row r="7" spans="1:9" s="10" customFormat="1" ht="350" x14ac:dyDescent="0.2">
      <c r="A7" s="71" t="s">
        <v>321</v>
      </c>
      <c r="B7" s="71" t="s">
        <v>494</v>
      </c>
      <c r="C7" s="71" t="s">
        <v>893</v>
      </c>
      <c r="D7" s="91" t="s">
        <v>698</v>
      </c>
      <c r="E7" s="40"/>
      <c r="F7" s="40" t="s">
        <v>494</v>
      </c>
      <c r="G7" s="40"/>
      <c r="H7" s="40"/>
      <c r="I7" s="40"/>
    </row>
    <row r="8" spans="1:9" s="1" customFormat="1" ht="80" x14ac:dyDescent="0.2">
      <c r="A8" s="80" t="s">
        <v>202</v>
      </c>
      <c r="B8" s="39"/>
      <c r="C8" s="31" t="s">
        <v>692</v>
      </c>
      <c r="D8" s="31"/>
      <c r="E8" s="9"/>
      <c r="F8" s="8" t="s">
        <v>464</v>
      </c>
      <c r="G8" s="3" t="s">
        <v>827</v>
      </c>
      <c r="H8" s="9"/>
      <c r="I8" s="9"/>
    </row>
    <row r="9" spans="1:9" s="1" customFormat="1" ht="304" x14ac:dyDescent="0.2">
      <c r="A9" s="80" t="s">
        <v>203</v>
      </c>
      <c r="B9" s="39"/>
      <c r="C9" s="31" t="s">
        <v>691</v>
      </c>
      <c r="D9" s="31"/>
      <c r="E9" s="9"/>
      <c r="F9" s="8" t="s">
        <v>464</v>
      </c>
      <c r="G9" s="3" t="s">
        <v>793</v>
      </c>
      <c r="H9" s="9"/>
      <c r="I9" s="9"/>
    </row>
    <row r="10" spans="1:9" s="1" customFormat="1" ht="409.6" x14ac:dyDescent="0.2">
      <c r="A10" s="80" t="s">
        <v>204</v>
      </c>
      <c r="B10" s="39"/>
      <c r="C10" s="31" t="s">
        <v>693</v>
      </c>
      <c r="D10" s="31"/>
      <c r="E10" s="9"/>
      <c r="F10" s="8" t="s">
        <v>494</v>
      </c>
      <c r="G10" s="9"/>
      <c r="H10" s="2" t="s">
        <v>828</v>
      </c>
      <c r="I10" s="9"/>
    </row>
    <row r="11" spans="1:9" s="1" customFormat="1" ht="256" x14ac:dyDescent="0.2">
      <c r="A11" s="31" t="s">
        <v>205</v>
      </c>
      <c r="B11" s="39"/>
      <c r="C11" s="31" t="s">
        <v>892</v>
      </c>
      <c r="D11" s="31"/>
      <c r="E11" s="3" t="s">
        <v>206</v>
      </c>
      <c r="F11" s="8" t="s">
        <v>494</v>
      </c>
      <c r="G11" s="9"/>
      <c r="H11" s="9"/>
      <c r="I11" s="9"/>
    </row>
    <row r="12" spans="1:9" s="10" customFormat="1" ht="80" x14ac:dyDescent="0.2">
      <c r="A12" s="71" t="s">
        <v>322</v>
      </c>
      <c r="B12" s="71" t="s">
        <v>464</v>
      </c>
      <c r="C12" s="71"/>
      <c r="D12" s="91" t="s">
        <v>698</v>
      </c>
      <c r="E12" s="40"/>
      <c r="F12" s="40" t="s">
        <v>464</v>
      </c>
      <c r="G12" s="40"/>
      <c r="H12" s="41"/>
      <c r="I12" s="40"/>
    </row>
    <row r="13" spans="1:9" s="1" customFormat="1" ht="409.6" x14ac:dyDescent="0.2">
      <c r="A13" s="80" t="s">
        <v>207</v>
      </c>
      <c r="B13" s="39"/>
      <c r="C13" s="31" t="s">
        <v>694</v>
      </c>
      <c r="D13" s="31"/>
      <c r="E13" s="9"/>
      <c r="F13" s="8" t="s">
        <v>464</v>
      </c>
      <c r="G13" s="3" t="s">
        <v>829</v>
      </c>
      <c r="H13" s="8"/>
      <c r="I13" s="9"/>
    </row>
    <row r="14" spans="1:9" s="1" customFormat="1" ht="80" x14ac:dyDescent="0.2">
      <c r="A14" s="80" t="s">
        <v>208</v>
      </c>
      <c r="B14" s="39"/>
      <c r="C14" s="31"/>
      <c r="D14" s="31"/>
      <c r="E14" s="9"/>
      <c r="F14" s="8" t="s">
        <v>466</v>
      </c>
      <c r="G14" s="9"/>
      <c r="H14" s="2"/>
      <c r="I14" s="9"/>
    </row>
    <row r="15" spans="1:9" s="1" customFormat="1" ht="176" x14ac:dyDescent="0.2">
      <c r="A15" s="80" t="s">
        <v>209</v>
      </c>
      <c r="B15" s="39"/>
      <c r="C15" s="31" t="s">
        <v>697</v>
      </c>
      <c r="D15" s="31"/>
      <c r="E15" s="9"/>
      <c r="F15" s="8" t="s">
        <v>464</v>
      </c>
      <c r="G15" s="3" t="s">
        <v>830</v>
      </c>
      <c r="H15" s="9"/>
      <c r="I15" s="9"/>
    </row>
    <row r="16" spans="1:9" s="10" customFormat="1" ht="409.6" x14ac:dyDescent="0.2">
      <c r="A16" s="71" t="s">
        <v>323</v>
      </c>
      <c r="B16" s="71" t="s">
        <v>494</v>
      </c>
      <c r="C16" s="71" t="s">
        <v>891</v>
      </c>
      <c r="D16" s="91" t="s">
        <v>698</v>
      </c>
      <c r="E16" s="40"/>
      <c r="F16" s="40" t="s">
        <v>464</v>
      </c>
      <c r="G16" s="127"/>
      <c r="H16" s="40"/>
      <c r="I16" s="40"/>
    </row>
    <row r="17" spans="1:9" s="1" customFormat="1" ht="32" x14ac:dyDescent="0.2">
      <c r="A17" s="31" t="s">
        <v>210</v>
      </c>
      <c r="B17" s="39"/>
      <c r="C17" s="31"/>
      <c r="D17" s="31"/>
      <c r="E17" s="9"/>
      <c r="F17" s="8" t="s">
        <v>466</v>
      </c>
      <c r="G17" s="122"/>
      <c r="H17" s="9"/>
      <c r="I17" s="9"/>
    </row>
    <row r="18" spans="1:9" s="1" customFormat="1" ht="409.6" x14ac:dyDescent="0.2">
      <c r="A18" s="31" t="s">
        <v>211</v>
      </c>
      <c r="B18" s="39"/>
      <c r="C18" s="31" t="s">
        <v>696</v>
      </c>
      <c r="D18" s="31"/>
      <c r="E18" s="9"/>
      <c r="F18" s="8" t="s">
        <v>464</v>
      </c>
      <c r="G18" s="9"/>
      <c r="H18" s="9"/>
      <c r="I18" s="9"/>
    </row>
    <row r="19" spans="1:9" s="1" customFormat="1" ht="96" x14ac:dyDescent="0.2">
      <c r="A19" s="31" t="s">
        <v>212</v>
      </c>
      <c r="B19" s="39"/>
      <c r="C19" s="31" t="s">
        <v>695</v>
      </c>
      <c r="D19" s="31"/>
      <c r="E19" s="9"/>
      <c r="F19" s="8" t="s">
        <v>464</v>
      </c>
      <c r="G19" s="9"/>
      <c r="H19" s="9"/>
      <c r="I19" s="9"/>
    </row>
  </sheetData>
  <mergeCells count="2">
    <mergeCell ref="B1:D1"/>
    <mergeCell ref="F1:H1"/>
  </mergeCells>
  <conditionalFormatting sqref="B3 F3 F7 B7 B12 F12 F16 B16">
    <cfRule type="containsText" dxfId="20" priority="1" operator="containsText" text="Not met">
      <formula>NOT(ISERROR(SEARCH("Not met",B3)))</formula>
    </cfRule>
    <cfRule type="containsText" dxfId="19" priority="2" operator="containsText" text="Partially met">
      <formula>NOT(ISERROR(SEARCH("Partially met",B3)))</formula>
    </cfRule>
    <cfRule type="containsText" dxfId="18" priority="3" operator="containsText" text="Met">
      <formula>NOT(ISERROR(SEARCH("Met",B3)))</formula>
    </cfRule>
    <cfRule type="containsText" dxfId="17" priority="4" operator="containsText" text="Exceeded">
      <formula>NOT(ISERROR(SEARCH("Exceeded",B3)))</formula>
    </cfRule>
    <cfRule type="containsText" dxfId="16" priority="5" operator="containsText" text="Not met">
      <formula>NOT(ISERROR(SEARCH("Not met",B3)))</formula>
    </cfRule>
    <cfRule type="containsText" dxfId="15" priority="6" operator="containsText" text="Partially met">
      <formula>NOT(ISERROR(SEARCH("Partially met",B3)))</formula>
    </cfRule>
    <cfRule type="containsText" dxfId="14" priority="7" operator="containsText" text="Met">
      <formula>NOT(ISERROR(SEARCH("Met",B3)))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404EA73-CFEC-7F40-9442-A01D083A57B2}">
          <x14:formula1>
            <xm:f>'Colour coding'!$A$5:$A$8</xm:f>
          </x14:formula1>
          <xm:sqref>B3 F3 F7 B7 B12 F12 F16 B16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5B597-4D19-D649-A072-7E2E945DFEE3}">
  <dimension ref="A1:I13"/>
  <sheetViews>
    <sheetView showGridLines="0" zoomScale="88" zoomScaleNormal="110" workbookViewId="0">
      <pane xSplit="1" ySplit="2" topLeftCell="B3" activePane="bottomRight" state="frozen"/>
      <selection pane="topRight" activeCell="B1" sqref="B1"/>
      <selection pane="bottomLeft" activeCell="A3" sqref="A3"/>
      <selection pane="bottomRight" activeCell="G3" sqref="G3"/>
    </sheetView>
  </sheetViews>
  <sheetFormatPr baseColWidth="10" defaultColWidth="10.6640625" defaultRowHeight="16" x14ac:dyDescent="0.2"/>
  <cols>
    <col min="1" max="1" width="28.83203125" style="82" customWidth="1"/>
    <col min="2" max="2" width="12.1640625" customWidth="1"/>
    <col min="3" max="3" width="82.83203125" style="82" customWidth="1"/>
    <col min="4" max="5" width="28.83203125" customWidth="1"/>
    <col min="6" max="6" width="12.1640625" customWidth="1"/>
    <col min="7" max="7" width="28.83203125" customWidth="1"/>
    <col min="8" max="8" width="34.1640625" customWidth="1"/>
    <col min="9" max="9" width="28.83203125" customWidth="1"/>
  </cols>
  <sheetData>
    <row r="1" spans="1:9" s="4" customFormat="1" x14ac:dyDescent="0.2">
      <c r="A1" s="36"/>
      <c r="B1" s="157" t="s">
        <v>7</v>
      </c>
      <c r="C1" s="157"/>
      <c r="D1" s="157"/>
      <c r="E1" s="5"/>
      <c r="F1" s="158" t="s">
        <v>8</v>
      </c>
      <c r="G1" s="158"/>
      <c r="H1" s="158"/>
      <c r="I1" s="14" t="s">
        <v>7</v>
      </c>
    </row>
    <row r="2" spans="1:9" s="4" customFormat="1" ht="32" customHeight="1" x14ac:dyDescent="0.2">
      <c r="A2" s="76" t="s">
        <v>0</v>
      </c>
      <c r="B2" s="11" t="s">
        <v>2</v>
      </c>
      <c r="C2" s="72" t="s">
        <v>4</v>
      </c>
      <c r="D2" s="11" t="s">
        <v>5</v>
      </c>
      <c r="E2" s="7" t="s">
        <v>1</v>
      </c>
      <c r="F2" s="59" t="s">
        <v>3</v>
      </c>
      <c r="G2" s="60" t="s">
        <v>4</v>
      </c>
      <c r="H2" s="59" t="s">
        <v>6</v>
      </c>
      <c r="I2" s="11" t="s">
        <v>9</v>
      </c>
    </row>
    <row r="3" spans="1:9" s="10" customFormat="1" ht="409.6" x14ac:dyDescent="0.2">
      <c r="A3" s="71" t="s">
        <v>324</v>
      </c>
      <c r="B3" s="40" t="s">
        <v>464</v>
      </c>
      <c r="C3" s="71" t="s">
        <v>896</v>
      </c>
      <c r="D3" s="91" t="s">
        <v>702</v>
      </c>
      <c r="E3" s="40"/>
      <c r="F3" s="40" t="s">
        <v>464</v>
      </c>
      <c r="G3" s="41"/>
      <c r="H3" s="40"/>
      <c r="I3" s="40"/>
    </row>
    <row r="4" spans="1:9" s="1" customFormat="1" ht="96" x14ac:dyDescent="0.2">
      <c r="A4" s="80" t="s">
        <v>213</v>
      </c>
      <c r="B4" s="13"/>
      <c r="C4" s="69"/>
      <c r="D4" s="9"/>
      <c r="E4" s="9"/>
      <c r="F4" s="8" t="s">
        <v>466</v>
      </c>
      <c r="G4" s="2"/>
      <c r="H4" s="2"/>
      <c r="I4" s="9"/>
    </row>
    <row r="5" spans="1:9" s="1" customFormat="1" ht="240" x14ac:dyDescent="0.2">
      <c r="A5" s="80" t="s">
        <v>214</v>
      </c>
      <c r="B5" s="13"/>
      <c r="C5" s="31" t="s">
        <v>701</v>
      </c>
      <c r="D5" s="9"/>
      <c r="E5" s="9"/>
      <c r="F5" s="8" t="s">
        <v>465</v>
      </c>
      <c r="G5" s="8" t="s">
        <v>831</v>
      </c>
      <c r="H5" s="2"/>
      <c r="I5" s="9"/>
    </row>
    <row r="6" spans="1:9" s="1" customFormat="1" ht="409.5" x14ac:dyDescent="0.2">
      <c r="A6" s="80" t="s">
        <v>215</v>
      </c>
      <c r="B6" s="13"/>
      <c r="C6" s="31" t="s">
        <v>700</v>
      </c>
      <c r="D6" s="9"/>
      <c r="E6" s="9"/>
      <c r="F6" s="8" t="s">
        <v>465</v>
      </c>
      <c r="G6" s="2"/>
      <c r="H6" s="2"/>
      <c r="I6" s="9"/>
    </row>
    <row r="7" spans="1:9" s="1" customFormat="1" ht="272" customHeight="1" x14ac:dyDescent="0.2">
      <c r="A7" s="80" t="s">
        <v>216</v>
      </c>
      <c r="B7" s="13"/>
      <c r="C7" s="31" t="s">
        <v>538</v>
      </c>
      <c r="D7" s="9"/>
      <c r="E7" s="9"/>
      <c r="F7" s="8" t="s">
        <v>465</v>
      </c>
      <c r="G7" s="9"/>
      <c r="H7" s="9"/>
      <c r="I7" s="9"/>
    </row>
    <row r="8" spans="1:9" s="1" customFormat="1" ht="96" x14ac:dyDescent="0.2">
      <c r="A8" s="80" t="s">
        <v>217</v>
      </c>
      <c r="B8" s="13"/>
      <c r="C8" s="69"/>
      <c r="D8" s="9"/>
      <c r="E8" s="9"/>
      <c r="F8" s="8" t="s">
        <v>466</v>
      </c>
      <c r="G8" s="2"/>
      <c r="H8" s="2"/>
      <c r="I8" s="9"/>
    </row>
    <row r="9" spans="1:9" s="1" customFormat="1" ht="409.6" x14ac:dyDescent="0.2">
      <c r="A9" s="80" t="s">
        <v>218</v>
      </c>
      <c r="B9" s="13"/>
      <c r="C9" s="31"/>
      <c r="D9" s="9"/>
      <c r="E9" s="9"/>
      <c r="F9" s="8" t="s">
        <v>464</v>
      </c>
      <c r="G9" s="9" t="s">
        <v>794</v>
      </c>
      <c r="H9" s="2" t="s">
        <v>935</v>
      </c>
      <c r="I9" s="9"/>
    </row>
    <row r="10" spans="1:9" s="1" customFormat="1" ht="409.6" x14ac:dyDescent="0.2">
      <c r="A10" s="31" t="s">
        <v>219</v>
      </c>
      <c r="B10" s="13"/>
      <c r="C10" s="31" t="s">
        <v>895</v>
      </c>
      <c r="D10" s="9"/>
      <c r="E10" s="9"/>
      <c r="F10" s="8" t="s">
        <v>494</v>
      </c>
      <c r="G10" s="3" t="s">
        <v>766</v>
      </c>
      <c r="H10" s="9"/>
      <c r="I10" s="9"/>
    </row>
    <row r="11" spans="1:9" s="1" customFormat="1" ht="409.6" x14ac:dyDescent="0.2">
      <c r="A11" s="80" t="s">
        <v>220</v>
      </c>
      <c r="B11" s="13"/>
      <c r="C11" s="31" t="s">
        <v>894</v>
      </c>
      <c r="D11" s="9"/>
      <c r="E11" s="9"/>
      <c r="F11" s="8" t="s">
        <v>464</v>
      </c>
      <c r="G11" s="114"/>
      <c r="H11" s="9"/>
      <c r="I11" s="9"/>
    </row>
    <row r="12" spans="1:9" s="1" customFormat="1" ht="208" customHeight="1" x14ac:dyDescent="0.2">
      <c r="A12" s="31" t="s">
        <v>221</v>
      </c>
      <c r="B12" s="13"/>
      <c r="C12" s="31" t="s">
        <v>699</v>
      </c>
      <c r="D12" s="9"/>
      <c r="E12" s="9"/>
      <c r="F12" s="8" t="s">
        <v>464</v>
      </c>
      <c r="G12" s="9"/>
      <c r="H12" s="9"/>
      <c r="I12" s="9"/>
    </row>
    <row r="13" spans="1:9" s="1" customFormat="1" ht="176" x14ac:dyDescent="0.2">
      <c r="A13" s="80" t="s">
        <v>222</v>
      </c>
      <c r="B13" s="13"/>
      <c r="C13" s="69"/>
      <c r="D13" s="9"/>
      <c r="E13" s="9"/>
      <c r="F13" s="8" t="s">
        <v>464</v>
      </c>
      <c r="G13" s="3" t="s">
        <v>832</v>
      </c>
      <c r="H13" s="80" t="s">
        <v>699</v>
      </c>
      <c r="I13" s="9"/>
    </row>
  </sheetData>
  <mergeCells count="2">
    <mergeCell ref="B1:D1"/>
    <mergeCell ref="F1:H1"/>
  </mergeCells>
  <conditionalFormatting sqref="B3 F3">
    <cfRule type="containsText" dxfId="13" priority="1" operator="containsText" text="Not met">
      <formula>NOT(ISERROR(SEARCH("Not met",B3)))</formula>
    </cfRule>
    <cfRule type="containsText" dxfId="12" priority="2" operator="containsText" text="Partially met">
      <formula>NOT(ISERROR(SEARCH("Partially met",B3)))</formula>
    </cfRule>
    <cfRule type="containsText" dxfId="11" priority="3" operator="containsText" text="Met">
      <formula>NOT(ISERROR(SEARCH("Met",B3)))</formula>
    </cfRule>
    <cfRule type="containsText" dxfId="10" priority="4" operator="containsText" text="Exceeded">
      <formula>NOT(ISERROR(SEARCH("Exceeded",B3)))</formula>
    </cfRule>
    <cfRule type="containsText" dxfId="9" priority="5" operator="containsText" text="Not met">
      <formula>NOT(ISERROR(SEARCH("Not met",B3)))</formula>
    </cfRule>
    <cfRule type="containsText" dxfId="8" priority="6" operator="containsText" text="Partially met">
      <formula>NOT(ISERROR(SEARCH("Partially met",B3)))</formula>
    </cfRule>
    <cfRule type="containsText" dxfId="7" priority="7" operator="containsText" text="Met">
      <formula>NOT(ISERROR(SEARCH("Met",B3)))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1117F42-220B-554F-94E4-2D7F5524BA12}">
          <x14:formula1>
            <xm:f>'Colour coding'!$A$5:$A$8</xm:f>
          </x14:formula1>
          <xm:sqref>B3 F3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950D1-1EAE-2747-89FB-6D71A90B04B5}">
  <dimension ref="A1:I12"/>
  <sheetViews>
    <sheetView showGridLines="0" zoomScaleNormal="100" workbookViewId="0">
      <selection activeCell="F3" sqref="F3"/>
    </sheetView>
  </sheetViews>
  <sheetFormatPr baseColWidth="10" defaultColWidth="10.6640625" defaultRowHeight="16" x14ac:dyDescent="0.2"/>
  <cols>
    <col min="1" max="1" width="28.83203125" style="82" customWidth="1"/>
    <col min="2" max="2" width="12.1640625" customWidth="1"/>
    <col min="3" max="3" width="41.33203125" style="63" customWidth="1"/>
    <col min="4" max="5" width="28.83203125" customWidth="1"/>
    <col min="6" max="6" width="12.1640625" customWidth="1"/>
    <col min="7" max="9" width="28.83203125" customWidth="1"/>
  </cols>
  <sheetData>
    <row r="1" spans="1:9" s="4" customFormat="1" x14ac:dyDescent="0.2">
      <c r="A1" s="36"/>
      <c r="B1" s="157" t="s">
        <v>7</v>
      </c>
      <c r="C1" s="157"/>
      <c r="D1" s="157"/>
      <c r="E1" s="5"/>
      <c r="F1" s="158" t="s">
        <v>8</v>
      </c>
      <c r="G1" s="158"/>
      <c r="H1" s="158"/>
      <c r="I1" s="14" t="s">
        <v>7</v>
      </c>
    </row>
    <row r="2" spans="1:9" s="4" customFormat="1" ht="32" x14ac:dyDescent="0.2">
      <c r="A2" s="76" t="s">
        <v>0</v>
      </c>
      <c r="B2" s="11" t="s">
        <v>2</v>
      </c>
      <c r="C2" s="72" t="s">
        <v>4</v>
      </c>
      <c r="D2" s="11" t="s">
        <v>5</v>
      </c>
      <c r="E2" s="7" t="s">
        <v>1</v>
      </c>
      <c r="F2" s="59" t="s">
        <v>3</v>
      </c>
      <c r="G2" s="60" t="s">
        <v>4</v>
      </c>
      <c r="H2" s="59" t="s">
        <v>6</v>
      </c>
      <c r="I2" s="11" t="s">
        <v>9</v>
      </c>
    </row>
    <row r="3" spans="1:9" s="10" customFormat="1" ht="96" x14ac:dyDescent="0.2">
      <c r="A3" s="71" t="s">
        <v>325</v>
      </c>
      <c r="B3" s="40" t="s">
        <v>494</v>
      </c>
      <c r="C3" s="71"/>
      <c r="D3" s="91" t="s">
        <v>703</v>
      </c>
      <c r="E3" s="40"/>
      <c r="F3" s="40" t="s">
        <v>464</v>
      </c>
      <c r="G3" s="40"/>
      <c r="H3" s="40"/>
      <c r="I3" s="40"/>
    </row>
    <row r="4" spans="1:9" s="1" customFormat="1" ht="354" customHeight="1" x14ac:dyDescent="0.2">
      <c r="A4" s="31" t="s">
        <v>245</v>
      </c>
      <c r="B4" s="8"/>
      <c r="C4" s="31" t="s">
        <v>901</v>
      </c>
      <c r="D4" s="9"/>
      <c r="E4" s="9"/>
      <c r="F4" s="8" t="s">
        <v>494</v>
      </c>
      <c r="G4" s="3" t="s">
        <v>739</v>
      </c>
      <c r="H4" s="3" t="s">
        <v>833</v>
      </c>
      <c r="I4" s="9"/>
    </row>
    <row r="5" spans="1:9" s="1" customFormat="1" ht="48" x14ac:dyDescent="0.2">
      <c r="A5" s="31" t="s">
        <v>246</v>
      </c>
      <c r="B5" s="8"/>
      <c r="C5" s="31"/>
      <c r="D5" s="9"/>
      <c r="E5" s="9"/>
      <c r="F5" s="8" t="s">
        <v>466</v>
      </c>
      <c r="G5" s="2"/>
      <c r="H5" s="2"/>
      <c r="I5" s="9"/>
    </row>
    <row r="6" spans="1:9" s="1" customFormat="1" ht="409.6" x14ac:dyDescent="0.2">
      <c r="A6" s="31" t="s">
        <v>247</v>
      </c>
      <c r="B6" s="8"/>
      <c r="C6" s="31" t="s">
        <v>900</v>
      </c>
      <c r="D6" s="88" t="s">
        <v>707</v>
      </c>
      <c r="E6" s="9"/>
      <c r="F6" s="8" t="s">
        <v>464</v>
      </c>
      <c r="G6" s="2"/>
      <c r="H6" s="2"/>
      <c r="I6" s="9"/>
    </row>
    <row r="7" spans="1:9" s="1" customFormat="1" ht="409.6" x14ac:dyDescent="0.2">
      <c r="A7" s="31" t="s">
        <v>248</v>
      </c>
      <c r="B7" s="8"/>
      <c r="C7" s="31" t="s">
        <v>899</v>
      </c>
      <c r="D7" s="9"/>
      <c r="E7" s="9"/>
      <c r="F7" s="8" t="s">
        <v>494</v>
      </c>
      <c r="G7" s="9"/>
      <c r="H7" s="9"/>
      <c r="I7" s="9"/>
    </row>
    <row r="8" spans="1:9" s="1" customFormat="1" ht="353" customHeight="1" x14ac:dyDescent="0.2">
      <c r="A8" s="31" t="s">
        <v>249</v>
      </c>
      <c r="B8" s="8"/>
      <c r="C8" s="31" t="s">
        <v>704</v>
      </c>
      <c r="D8" s="9"/>
      <c r="E8" s="9"/>
      <c r="F8" s="8" t="s">
        <v>464</v>
      </c>
      <c r="G8" s="9"/>
      <c r="H8" s="9"/>
      <c r="I8" s="9"/>
    </row>
    <row r="9" spans="1:9" s="1" customFormat="1" ht="409.6" x14ac:dyDescent="0.2">
      <c r="A9" s="31" t="s">
        <v>250</v>
      </c>
      <c r="B9" s="8"/>
      <c r="C9" s="31" t="s">
        <v>897</v>
      </c>
      <c r="D9" s="9"/>
      <c r="E9" s="9"/>
      <c r="F9" s="8" t="s">
        <v>464</v>
      </c>
      <c r="G9" s="3" t="s">
        <v>898</v>
      </c>
      <c r="H9" s="9"/>
      <c r="I9" s="9"/>
    </row>
    <row r="10" spans="1:9" s="1" customFormat="1" ht="84" customHeight="1" x14ac:dyDescent="0.2">
      <c r="A10" s="31" t="s">
        <v>251</v>
      </c>
      <c r="B10" s="8"/>
      <c r="C10" s="31" t="s">
        <v>706</v>
      </c>
      <c r="D10" s="9"/>
      <c r="E10" s="9"/>
      <c r="F10" s="8" t="s">
        <v>465</v>
      </c>
      <c r="G10" s="9"/>
      <c r="H10" s="9"/>
      <c r="I10" s="9"/>
    </row>
    <row r="11" spans="1:9" s="1" customFormat="1" ht="408" customHeight="1" x14ac:dyDescent="0.2">
      <c r="A11" s="31" t="s">
        <v>252</v>
      </c>
      <c r="B11" s="8"/>
      <c r="C11" s="31" t="s">
        <v>798</v>
      </c>
      <c r="D11" s="9"/>
      <c r="E11" s="9"/>
      <c r="F11" s="8" t="s">
        <v>465</v>
      </c>
      <c r="G11" s="9"/>
      <c r="H11" s="9"/>
      <c r="I11" s="9"/>
    </row>
    <row r="12" spans="1:9" s="1" customFormat="1" ht="277" customHeight="1" x14ac:dyDescent="0.2">
      <c r="A12" s="31" t="s">
        <v>253</v>
      </c>
      <c r="B12" s="8"/>
      <c r="C12" s="31" t="s">
        <v>705</v>
      </c>
      <c r="D12" s="9"/>
      <c r="E12" s="9"/>
      <c r="F12" s="8" t="s">
        <v>464</v>
      </c>
      <c r="G12" s="2"/>
      <c r="H12" s="9"/>
      <c r="I12" s="9"/>
    </row>
  </sheetData>
  <mergeCells count="2">
    <mergeCell ref="B1:D1"/>
    <mergeCell ref="F1:H1"/>
  </mergeCells>
  <conditionalFormatting sqref="B3 F3">
    <cfRule type="containsText" dxfId="6" priority="1" operator="containsText" text="Not met">
      <formula>NOT(ISERROR(SEARCH("Not met",B3)))</formula>
    </cfRule>
    <cfRule type="containsText" dxfId="5" priority="2" operator="containsText" text="Partially met">
      <formula>NOT(ISERROR(SEARCH("Partially met",B3)))</formula>
    </cfRule>
    <cfRule type="containsText" dxfId="4" priority="3" operator="containsText" text="Met">
      <formula>NOT(ISERROR(SEARCH("Met",B3)))</formula>
    </cfRule>
    <cfRule type="containsText" dxfId="3" priority="4" operator="containsText" text="Exceeded">
      <formula>NOT(ISERROR(SEARCH("Exceeded",B3)))</formula>
    </cfRule>
    <cfRule type="containsText" dxfId="2" priority="5" operator="containsText" text="Not met">
      <formula>NOT(ISERROR(SEARCH("Not met",B3)))</formula>
    </cfRule>
    <cfRule type="containsText" dxfId="1" priority="6" operator="containsText" text="Partially met">
      <formula>NOT(ISERROR(SEARCH("Partially met",B3)))</formula>
    </cfRule>
    <cfRule type="containsText" dxfId="0" priority="7" operator="containsText" text="Met">
      <formula>NOT(ISERROR(SEARCH("Met",B3)))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7AC60C5-0EB8-0245-B86E-284D5195DE71}">
          <x14:formula1>
            <xm:f>'Colour coding'!$A$5:$A$8</xm:f>
          </x14:formula1>
          <xm:sqref>B3 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D8F5-3861-B941-8223-611BECB1F798}">
  <dimension ref="A2:AO31"/>
  <sheetViews>
    <sheetView showGridLines="0" zoomScaleNormal="100" workbookViewId="0"/>
  </sheetViews>
  <sheetFormatPr baseColWidth="10" defaultColWidth="10.83203125" defaultRowHeight="15" x14ac:dyDescent="0.2"/>
  <cols>
    <col min="1" max="1" width="32.5" style="47" customWidth="1"/>
    <col min="2" max="3" width="13.83203125" style="48" customWidth="1"/>
    <col min="4" max="5" width="13.83203125" style="47" customWidth="1"/>
    <col min="6" max="6" width="10.83203125" style="48"/>
    <col min="7" max="7" width="21.5" style="47" customWidth="1"/>
    <col min="8" max="11" width="13.83203125" style="48" customWidth="1"/>
    <col min="12" max="12" width="10.83203125" style="48"/>
    <col min="13" max="13" width="13.83203125" style="47" customWidth="1"/>
    <col min="14" max="17" width="13.83203125" style="48" customWidth="1"/>
    <col min="18" max="18" width="10.83203125" style="48"/>
    <col min="19" max="19" width="13.83203125" style="47" customWidth="1"/>
    <col min="20" max="23" width="13.83203125" style="48" customWidth="1"/>
    <col min="24" max="24" width="10.83203125" style="48"/>
    <col min="25" max="25" width="13.83203125" style="47" customWidth="1"/>
    <col min="26" max="29" width="13.83203125" style="48" customWidth="1"/>
    <col min="30" max="30" width="10.83203125" style="48"/>
    <col min="31" max="31" width="13.83203125" style="47" customWidth="1"/>
    <col min="32" max="35" width="13.83203125" style="48" customWidth="1"/>
    <col min="36" max="36" width="10.83203125" style="48"/>
    <col min="37" max="37" width="10.83203125" style="47"/>
    <col min="38" max="40" width="10.83203125" style="48"/>
    <col min="41" max="41" width="10.83203125" style="47"/>
    <col min="42" max="16384" width="10.83203125" style="48"/>
  </cols>
  <sheetData>
    <row r="2" spans="1:41" x14ac:dyDescent="0.2">
      <c r="A2" s="55" t="s">
        <v>398</v>
      </c>
      <c r="G2" s="55" t="s">
        <v>399</v>
      </c>
      <c r="M2" s="55" t="s">
        <v>401</v>
      </c>
      <c r="S2" s="55" t="s">
        <v>404</v>
      </c>
      <c r="Y2" s="54" t="s">
        <v>441</v>
      </c>
      <c r="AE2" s="54" t="s">
        <v>408</v>
      </c>
      <c r="AK2" s="48"/>
      <c r="AO2" s="48"/>
    </row>
    <row r="3" spans="1:41" x14ac:dyDescent="0.2">
      <c r="A3" s="49" t="s">
        <v>0</v>
      </c>
      <c r="B3" s="46" t="s">
        <v>2</v>
      </c>
      <c r="C3" s="46" t="s">
        <v>467</v>
      </c>
      <c r="D3" s="115" t="s">
        <v>3</v>
      </c>
      <c r="E3" s="115" t="s">
        <v>467</v>
      </c>
      <c r="G3" s="49" t="s">
        <v>0</v>
      </c>
      <c r="H3" s="46" t="s">
        <v>2</v>
      </c>
      <c r="I3" s="46" t="s">
        <v>467</v>
      </c>
      <c r="J3" s="115" t="s">
        <v>3</v>
      </c>
      <c r="K3" s="115" t="s">
        <v>467</v>
      </c>
      <c r="M3" s="49" t="s">
        <v>0</v>
      </c>
      <c r="N3" s="46" t="s">
        <v>2</v>
      </c>
      <c r="O3" s="46" t="s">
        <v>467</v>
      </c>
      <c r="P3" s="115" t="s">
        <v>3</v>
      </c>
      <c r="Q3" s="115" t="s">
        <v>467</v>
      </c>
      <c r="R3" s="47"/>
      <c r="S3" s="49" t="s">
        <v>0</v>
      </c>
      <c r="T3" s="46" t="s">
        <v>2</v>
      </c>
      <c r="U3" s="46" t="s">
        <v>467</v>
      </c>
      <c r="V3" s="115" t="s">
        <v>3</v>
      </c>
      <c r="W3" s="115" t="s">
        <v>467</v>
      </c>
      <c r="Y3" s="49" t="s">
        <v>0</v>
      </c>
      <c r="Z3" s="46" t="s">
        <v>2</v>
      </c>
      <c r="AA3" s="46" t="s">
        <v>467</v>
      </c>
      <c r="AB3" s="115" t="s">
        <v>3</v>
      </c>
      <c r="AC3" s="115" t="s">
        <v>467</v>
      </c>
      <c r="AE3" s="49" t="s">
        <v>0</v>
      </c>
      <c r="AF3" s="46" t="s">
        <v>2</v>
      </c>
      <c r="AG3" s="46" t="s">
        <v>467</v>
      </c>
      <c r="AH3" s="115" t="s">
        <v>3</v>
      </c>
      <c r="AI3" s="115" t="s">
        <v>467</v>
      </c>
      <c r="AK3" s="48"/>
      <c r="AO3" s="48"/>
    </row>
    <row r="4" spans="1:41" ht="32" x14ac:dyDescent="0.2">
      <c r="A4" s="136" t="s">
        <v>380</v>
      </c>
      <c r="B4" s="135" t="str">
        <f>'1 Governance and Management'!B3</f>
        <v>Met</v>
      </c>
      <c r="C4" s="135">
        <f>IF(B4="Met",2,IF(B4="Partially met",1,IF(B4="Not met",0)))</f>
        <v>2</v>
      </c>
      <c r="D4" s="135" t="str">
        <f>'1 Governance and Management'!F3</f>
        <v>Met</v>
      </c>
      <c r="E4" s="135">
        <f>IF(D4="Met",2,IF(D4="Partially met",1,IF(D4="Not met",0)))</f>
        <v>2</v>
      </c>
      <c r="G4" s="134" t="s">
        <v>475</v>
      </c>
      <c r="H4" s="135" t="str">
        <f>'2 Assurance and Oversight'!B3</f>
        <v>Met</v>
      </c>
      <c r="I4" s="135">
        <f>IF(H4="Met",2,IF(H4="Partially met",1,IF(H4="Not met",0)))</f>
        <v>2</v>
      </c>
      <c r="J4" s="135" t="str">
        <f>'2 Assurance and Oversight'!F3</f>
        <v>Met</v>
      </c>
      <c r="K4" s="135">
        <f>IF(J4="Met",2,IF(J4="Partially met",1,IF(J4="Not met",0)))</f>
        <v>2</v>
      </c>
      <c r="M4" s="50" t="s">
        <v>277</v>
      </c>
      <c r="N4" s="51" t="str">
        <f>'4 Corporate Leadership'!B3</f>
        <v>Not addressed</v>
      </c>
      <c r="O4" s="135" t="s">
        <v>468</v>
      </c>
      <c r="P4" s="51" t="str">
        <f>'4 Corporate Leadership'!F3</f>
        <v>Not addressed</v>
      </c>
      <c r="Q4" s="135" t="s">
        <v>468</v>
      </c>
      <c r="S4" s="50" t="s">
        <v>425</v>
      </c>
      <c r="T4" s="51" t="str">
        <f>'7 Labour Rights'!B3</f>
        <v>Exceeded</v>
      </c>
      <c r="U4" s="51">
        <f t="shared" ref="U4:U13" si="0">IF(T4="Exceeded",3,IF(T4="Met",2,IF(T4="Partially met",1,IF(T4="Not met",0))))</f>
        <v>3</v>
      </c>
      <c r="V4" s="51" t="str">
        <f>'7 Labour Rights'!F3</f>
        <v>Exceeded</v>
      </c>
      <c r="W4" s="51">
        <f t="shared" ref="W4:W13" si="1">IF(V4="Exceeded",3,IF(V4="Met",2,IF(V4="Partially met",1,IF(V4="Not met",0))))</f>
        <v>3</v>
      </c>
      <c r="Y4" s="50" t="s">
        <v>445</v>
      </c>
      <c r="Z4" s="51" t="str">
        <f>'10 Local Communities'!B3</f>
        <v>Exceeded</v>
      </c>
      <c r="AA4" s="51">
        <f t="shared" ref="AA4:AA7" si="2">IF(Z4="Exceeded",3,IF(Z4="Met",2,IF(Z4="Partially met",1,IF(Z4="Not met",0))))</f>
        <v>3</v>
      </c>
      <c r="AB4" s="51" t="str">
        <f>'10 Local Communities'!F3</f>
        <v>Exceeded</v>
      </c>
      <c r="AC4" s="51">
        <f t="shared" ref="AC4:AC7" si="3">IF(AB4="Exceeded",3,IF(AB4="Met",2,IF(AB4="Partially met",1,IF(AB4="Not met",0))))</f>
        <v>3</v>
      </c>
      <c r="AE4" s="50" t="s">
        <v>458</v>
      </c>
      <c r="AF4" s="51" t="str">
        <f>'13 Water Stewardship'!B3</f>
        <v>Met</v>
      </c>
      <c r="AG4" s="51">
        <f t="shared" ref="AG4:AG7" si="4">IF(AF4="Exceeded",3,IF(AF4="Met",2,IF(AF4="Partially met",1,IF(AF4="Not met",0))))</f>
        <v>2</v>
      </c>
      <c r="AH4" s="51" t="str">
        <f>'13 Water Stewardship'!F3</f>
        <v>Met</v>
      </c>
      <c r="AI4" s="51">
        <f t="shared" ref="AI4:AI7" si="5">IF(AH4="Exceeded",3,IF(AH4="Met",2,IF(AH4="Partially met",1,IF(AH4="Not met",0))))</f>
        <v>2</v>
      </c>
      <c r="AK4" s="48"/>
      <c r="AO4" s="48"/>
    </row>
    <row r="5" spans="1:41" ht="32" x14ac:dyDescent="0.2">
      <c r="A5" s="136" t="s">
        <v>381</v>
      </c>
      <c r="B5" s="135" t="str">
        <f>'1 Governance and Management'!B4</f>
        <v>Met</v>
      </c>
      <c r="C5" s="135">
        <f t="shared" ref="C5:C17" si="6">IF(B5="Met",2,IF(B5="Partially met",1,IF(B5="Not met",0)))</f>
        <v>2</v>
      </c>
      <c r="D5" s="135" t="str">
        <f>'1 Governance and Management'!F4</f>
        <v>Partially met</v>
      </c>
      <c r="E5" s="135">
        <f t="shared" ref="E5:E17" si="7">IF(D5="Met",2,IF(D5="Partially met",1,IF(D5="Not met",0)))</f>
        <v>1</v>
      </c>
      <c r="G5" s="134" t="s">
        <v>966</v>
      </c>
      <c r="H5" s="135" t="str">
        <f>'2 Assurance and Oversight'!B4</f>
        <v>Met</v>
      </c>
      <c r="I5" s="135">
        <f>IF(H5="Met",2,IF(H5="Partially met",1,IF(H5="Not met",0)))</f>
        <v>2</v>
      </c>
      <c r="J5" s="135" t="str">
        <f>'2 Assurance and Oversight'!F4</f>
        <v>Met</v>
      </c>
      <c r="K5" s="135">
        <f t="shared" ref="K5:K27" si="8">IF(J5="Met",2,IF(J5="Partially met",1,IF(J5="Not met",0)))</f>
        <v>2</v>
      </c>
      <c r="M5" s="50" t="s">
        <v>278</v>
      </c>
      <c r="N5" s="51" t="str">
        <f>'4 Corporate Leadership'!B6</f>
        <v>Not addressed</v>
      </c>
      <c r="O5" s="135" t="s">
        <v>468</v>
      </c>
      <c r="P5" s="51" t="str">
        <f>'4 Corporate Leadership'!F6</f>
        <v>Not addressed</v>
      </c>
      <c r="Q5" s="135" t="s">
        <v>468</v>
      </c>
      <c r="S5" s="50" t="s">
        <v>426</v>
      </c>
      <c r="T5" s="51" t="str">
        <f>'7 Labour Rights'!B9</f>
        <v>Met</v>
      </c>
      <c r="U5" s="51">
        <f t="shared" si="0"/>
        <v>2</v>
      </c>
      <c r="V5" s="51" t="str">
        <f>'7 Labour Rights'!F9</f>
        <v>Met</v>
      </c>
      <c r="W5" s="51">
        <f t="shared" si="1"/>
        <v>2</v>
      </c>
      <c r="Y5" s="50" t="s">
        <v>446</v>
      </c>
      <c r="Z5" s="51" t="str">
        <f>'10 Local Communities'!B7</f>
        <v>Exceeded</v>
      </c>
      <c r="AA5" s="51">
        <f t="shared" si="2"/>
        <v>3</v>
      </c>
      <c r="AB5" s="51" t="str">
        <f>'10 Local Communities'!F7</f>
        <v>Exceeded</v>
      </c>
      <c r="AC5" s="51">
        <f t="shared" si="3"/>
        <v>3</v>
      </c>
      <c r="AE5" s="50" t="s">
        <v>459</v>
      </c>
      <c r="AF5" s="51" t="str">
        <f>'13 Water Stewardship'!B7</f>
        <v>Exceeded</v>
      </c>
      <c r="AG5" s="51">
        <f t="shared" si="4"/>
        <v>3</v>
      </c>
      <c r="AH5" s="51" t="str">
        <f>'13 Water Stewardship'!F7</f>
        <v>Exceeded</v>
      </c>
      <c r="AI5" s="51">
        <f t="shared" si="5"/>
        <v>3</v>
      </c>
    </row>
    <row r="6" spans="1:41" x14ac:dyDescent="0.2">
      <c r="A6" s="136" t="s">
        <v>382</v>
      </c>
      <c r="B6" s="135" t="str">
        <f>'1 Governance and Management'!B5</f>
        <v>Partially met</v>
      </c>
      <c r="C6" s="135">
        <f t="shared" si="6"/>
        <v>1</v>
      </c>
      <c r="D6" s="135" t="str">
        <f>'1 Governance and Management'!F5</f>
        <v>Met</v>
      </c>
      <c r="E6" s="135">
        <f t="shared" si="7"/>
        <v>2</v>
      </c>
      <c r="G6" s="136" t="s">
        <v>386</v>
      </c>
      <c r="H6" s="135" t="str">
        <f>'2 Assurance and Oversight'!B5</f>
        <v>Met</v>
      </c>
      <c r="I6" s="135">
        <f t="shared" ref="I6:I27" si="9">IF(H6="Met",2,IF(H6="Partially met",1,IF(H6="Not met",0)))</f>
        <v>2</v>
      </c>
      <c r="J6" s="135" t="str">
        <f>'2 Assurance and Oversight'!F5</f>
        <v>Met</v>
      </c>
      <c r="K6" s="135">
        <f t="shared" si="8"/>
        <v>2</v>
      </c>
      <c r="M6" s="49" t="s">
        <v>462</v>
      </c>
      <c r="N6" s="52" t="s">
        <v>468</v>
      </c>
      <c r="O6" s="57">
        <f>SUM(O4:O5)</f>
        <v>0</v>
      </c>
      <c r="P6" s="53" t="s">
        <v>468</v>
      </c>
      <c r="Q6" s="115">
        <f>SUM(Q4:Q5)</f>
        <v>0</v>
      </c>
      <c r="S6" s="50" t="s">
        <v>427</v>
      </c>
      <c r="T6" s="51" t="str">
        <f>'7 Labour Rights'!B14</f>
        <v>Met</v>
      </c>
      <c r="U6" s="51">
        <f t="shared" si="0"/>
        <v>2</v>
      </c>
      <c r="V6" s="51" t="str">
        <f>'7 Labour Rights'!F14</f>
        <v>Met</v>
      </c>
      <c r="W6" s="51">
        <f t="shared" si="1"/>
        <v>2</v>
      </c>
      <c r="Y6" s="50" t="s">
        <v>447</v>
      </c>
      <c r="Z6" s="51" t="str">
        <f>'10 Local Communities'!B11</f>
        <v>Exceeded</v>
      </c>
      <c r="AA6" s="51">
        <f t="shared" si="2"/>
        <v>3</v>
      </c>
      <c r="AB6" s="51" t="str">
        <f>'10 Local Communities'!F11</f>
        <v>Exceeded</v>
      </c>
      <c r="AC6" s="51">
        <f t="shared" si="3"/>
        <v>3</v>
      </c>
      <c r="AE6" s="50" t="s">
        <v>460</v>
      </c>
      <c r="AF6" s="51" t="str">
        <f>'13 Water Stewardship'!B12</f>
        <v>Met</v>
      </c>
      <c r="AG6" s="51">
        <f t="shared" si="4"/>
        <v>2</v>
      </c>
      <c r="AH6" s="51" t="str">
        <f>'13 Water Stewardship'!F12</f>
        <v>Met</v>
      </c>
      <c r="AI6" s="51">
        <f t="shared" si="5"/>
        <v>2</v>
      </c>
    </row>
    <row r="7" spans="1:41" ht="32" x14ac:dyDescent="0.2">
      <c r="A7" s="134" t="s">
        <v>469</v>
      </c>
      <c r="B7" s="135" t="str">
        <f>'1 Governance and Management'!B6</f>
        <v>Met</v>
      </c>
      <c r="C7" s="135">
        <f t="shared" si="6"/>
        <v>2</v>
      </c>
      <c r="D7" s="135" t="str">
        <f>'1 Governance and Management'!F6</f>
        <v>Met</v>
      </c>
      <c r="E7" s="135">
        <f t="shared" si="7"/>
        <v>2</v>
      </c>
      <c r="G7" s="136" t="s">
        <v>387</v>
      </c>
      <c r="H7" s="135" t="str">
        <f>'2 Assurance and Oversight'!B6</f>
        <v>Met</v>
      </c>
      <c r="I7" s="135">
        <f t="shared" si="9"/>
        <v>2</v>
      </c>
      <c r="J7" s="135" t="str">
        <f>'2 Assurance and Oversight'!F6</f>
        <v>Met</v>
      </c>
      <c r="K7" s="135">
        <f t="shared" si="8"/>
        <v>2</v>
      </c>
      <c r="M7" s="58" t="s">
        <v>463</v>
      </c>
      <c r="N7" s="145" t="s">
        <v>915</v>
      </c>
      <c r="O7" s="146"/>
      <c r="P7" s="146"/>
      <c r="Q7" s="147"/>
      <c r="S7" s="50" t="s">
        <v>428</v>
      </c>
      <c r="T7" s="51" t="str">
        <f>'7 Labour Rights'!B21</f>
        <v>Met</v>
      </c>
      <c r="U7" s="51">
        <f t="shared" si="0"/>
        <v>2</v>
      </c>
      <c r="V7" s="51" t="str">
        <f>'7 Labour Rights'!F21</f>
        <v>Met</v>
      </c>
      <c r="W7" s="51">
        <f t="shared" si="1"/>
        <v>2</v>
      </c>
      <c r="Y7" s="50" t="s">
        <v>448</v>
      </c>
      <c r="Z7" s="51" t="str">
        <f>'10 Local Communities'!B17</f>
        <v>Exceeded</v>
      </c>
      <c r="AA7" s="51">
        <f t="shared" si="2"/>
        <v>3</v>
      </c>
      <c r="AB7" s="51" t="str">
        <f>'10 Local Communities'!F17</f>
        <v>Exceeded</v>
      </c>
      <c r="AC7" s="51">
        <f t="shared" si="3"/>
        <v>3</v>
      </c>
      <c r="AE7" s="50" t="s">
        <v>461</v>
      </c>
      <c r="AF7" s="51" t="str">
        <f>'13 Water Stewardship'!B16</f>
        <v>Exceeded</v>
      </c>
      <c r="AG7" s="51">
        <f t="shared" si="4"/>
        <v>3</v>
      </c>
      <c r="AH7" s="51" t="str">
        <f>'13 Water Stewardship'!F16</f>
        <v>Met</v>
      </c>
      <c r="AI7" s="51">
        <f t="shared" si="5"/>
        <v>2</v>
      </c>
    </row>
    <row r="8" spans="1:41" ht="32" x14ac:dyDescent="0.2">
      <c r="A8" s="134" t="s">
        <v>470</v>
      </c>
      <c r="B8" s="135" t="str">
        <f>'1 Governance and Management'!B7</f>
        <v>Met</v>
      </c>
      <c r="C8" s="135">
        <f t="shared" si="6"/>
        <v>2</v>
      </c>
      <c r="D8" s="135" t="str">
        <f>'1 Governance and Management'!F7</f>
        <v>Met</v>
      </c>
      <c r="E8" s="135">
        <f t="shared" si="7"/>
        <v>2</v>
      </c>
      <c r="G8" s="134" t="s">
        <v>904</v>
      </c>
      <c r="H8" s="135" t="str">
        <f>'2 Assurance and Oversight'!B7</f>
        <v>Met</v>
      </c>
      <c r="I8" s="135">
        <f t="shared" si="9"/>
        <v>2</v>
      </c>
      <c r="J8" s="135" t="str">
        <f>'2 Assurance and Oversight'!F7</f>
        <v>Met</v>
      </c>
      <c r="K8" s="135">
        <f t="shared" si="8"/>
        <v>2</v>
      </c>
      <c r="M8" s="48"/>
      <c r="Q8" s="119"/>
      <c r="S8" s="50" t="s">
        <v>429</v>
      </c>
      <c r="T8" s="51" t="str">
        <f>'7 Labour Rights'!B31</f>
        <v>Met</v>
      </c>
      <c r="U8" s="51">
        <f t="shared" si="0"/>
        <v>2</v>
      </c>
      <c r="V8" s="51" t="str">
        <f>'7 Labour Rights'!F31</f>
        <v>Partially met</v>
      </c>
      <c r="W8" s="51">
        <f t="shared" si="1"/>
        <v>1</v>
      </c>
      <c r="Y8" s="49" t="s">
        <v>462</v>
      </c>
      <c r="Z8" s="52" t="s">
        <v>468</v>
      </c>
      <c r="AA8" s="57">
        <f>SUM(AA4:AA7)</f>
        <v>12</v>
      </c>
      <c r="AB8" s="53" t="s">
        <v>468</v>
      </c>
      <c r="AC8" s="116">
        <f>SUM(AC4:AC7)</f>
        <v>12</v>
      </c>
      <c r="AE8" s="49" t="s">
        <v>462</v>
      </c>
      <c r="AF8" s="52" t="s">
        <v>468</v>
      </c>
      <c r="AG8" s="57">
        <f>SUM(AG4:AG7)</f>
        <v>10</v>
      </c>
      <c r="AH8" s="52" t="s">
        <v>468</v>
      </c>
      <c r="AI8" s="140">
        <f>SUM(AI4:AI7)</f>
        <v>9</v>
      </c>
    </row>
    <row r="9" spans="1:41" ht="32" x14ac:dyDescent="0.2">
      <c r="A9" s="134" t="s">
        <v>937</v>
      </c>
      <c r="B9" s="135" t="str">
        <f>'1 Governance and Management'!B8</f>
        <v>Met</v>
      </c>
      <c r="C9" s="135">
        <f t="shared" si="6"/>
        <v>2</v>
      </c>
      <c r="D9" s="135" t="str">
        <f>'1 Governance and Management'!F8</f>
        <v>Met</v>
      </c>
      <c r="E9" s="135">
        <f t="shared" si="7"/>
        <v>2</v>
      </c>
      <c r="G9" s="134" t="s">
        <v>938</v>
      </c>
      <c r="H9" s="135" t="str">
        <f>'2 Assurance and Oversight'!B8</f>
        <v>Met</v>
      </c>
      <c r="I9" s="135">
        <f t="shared" si="9"/>
        <v>2</v>
      </c>
      <c r="J9" s="135" t="str">
        <f>'2 Assurance and Oversight'!F8</f>
        <v>Met</v>
      </c>
      <c r="K9" s="135">
        <f t="shared" si="8"/>
        <v>2</v>
      </c>
      <c r="M9" s="55" t="s">
        <v>402</v>
      </c>
      <c r="S9" s="50" t="s">
        <v>430</v>
      </c>
      <c r="T9" s="51" t="str">
        <f>'7 Labour Rights'!B36</f>
        <v>Met</v>
      </c>
      <c r="U9" s="51">
        <f t="shared" si="0"/>
        <v>2</v>
      </c>
      <c r="V9" s="51" t="str">
        <f>'7 Labour Rights'!F36</f>
        <v>Met</v>
      </c>
      <c r="W9" s="51">
        <f t="shared" si="1"/>
        <v>2</v>
      </c>
      <c r="Y9" s="58" t="s">
        <v>463</v>
      </c>
      <c r="Z9" s="145" t="s">
        <v>493</v>
      </c>
      <c r="AA9" s="146"/>
      <c r="AB9" s="146"/>
      <c r="AC9" s="147"/>
      <c r="AE9" s="58" t="s">
        <v>463</v>
      </c>
      <c r="AF9" s="145" t="s">
        <v>493</v>
      </c>
      <c r="AG9" s="146"/>
      <c r="AH9" s="146"/>
      <c r="AI9" s="147"/>
    </row>
    <row r="10" spans="1:41" ht="32" x14ac:dyDescent="0.2">
      <c r="A10" s="134" t="s">
        <v>471</v>
      </c>
      <c r="B10" s="135" t="str">
        <f>'1 Governance and Management'!B9</f>
        <v>Met</v>
      </c>
      <c r="C10" s="135">
        <f t="shared" si="6"/>
        <v>2</v>
      </c>
      <c r="D10" s="135" t="str">
        <f>'1 Governance and Management'!F9</f>
        <v>Met</v>
      </c>
      <c r="E10" s="135">
        <f t="shared" si="7"/>
        <v>2</v>
      </c>
      <c r="G10" s="136" t="s">
        <v>388</v>
      </c>
      <c r="H10" s="135" t="str">
        <f>'2 Assurance and Oversight'!B9</f>
        <v>Met</v>
      </c>
      <c r="I10" s="135">
        <f t="shared" si="9"/>
        <v>2</v>
      </c>
      <c r="J10" s="135" t="str">
        <f>'2 Assurance and Oversight'!F9</f>
        <v>Met</v>
      </c>
      <c r="K10" s="135">
        <f t="shared" si="8"/>
        <v>2</v>
      </c>
      <c r="M10" s="49" t="s">
        <v>0</v>
      </c>
      <c r="N10" s="46" t="s">
        <v>2</v>
      </c>
      <c r="O10" s="46" t="s">
        <v>467</v>
      </c>
      <c r="P10" s="115" t="s">
        <v>3</v>
      </c>
      <c r="Q10" s="115" t="s">
        <v>467</v>
      </c>
      <c r="R10" s="47"/>
      <c r="S10" s="50" t="s">
        <v>431</v>
      </c>
      <c r="T10" s="51" t="str">
        <f>'7 Labour Rights'!B41</f>
        <v>Partially met</v>
      </c>
      <c r="U10" s="51">
        <f t="shared" si="0"/>
        <v>1</v>
      </c>
      <c r="V10" s="51" t="str">
        <f>'7 Labour Rights'!F41</f>
        <v>Partially met</v>
      </c>
      <c r="W10" s="51">
        <f t="shared" si="1"/>
        <v>1</v>
      </c>
    </row>
    <row r="11" spans="1:41" ht="32" x14ac:dyDescent="0.2">
      <c r="A11" s="136" t="s">
        <v>383</v>
      </c>
      <c r="B11" s="135" t="str">
        <f>'1 Governance and Management'!B10</f>
        <v>Met</v>
      </c>
      <c r="C11" s="135">
        <f t="shared" si="6"/>
        <v>2</v>
      </c>
      <c r="D11" s="135" t="str">
        <f>'1 Governance and Management'!F10</f>
        <v>Met</v>
      </c>
      <c r="E11" s="135">
        <f t="shared" si="7"/>
        <v>2</v>
      </c>
      <c r="G11" s="134" t="s">
        <v>476</v>
      </c>
      <c r="H11" s="135" t="str">
        <f>'2 Assurance and Oversight'!B10</f>
        <v>Met</v>
      </c>
      <c r="I11" s="135">
        <f t="shared" si="9"/>
        <v>2</v>
      </c>
      <c r="J11" s="135" t="str">
        <f>'2 Assurance and Oversight'!F10</f>
        <v>Met</v>
      </c>
      <c r="K11" s="135">
        <f t="shared" si="8"/>
        <v>2</v>
      </c>
      <c r="M11" s="50" t="s">
        <v>413</v>
      </c>
      <c r="N11" s="51" t="str">
        <f>'5 ESG Management Systems'!B3</f>
        <v>Met</v>
      </c>
      <c r="O11" s="51">
        <f t="shared" ref="O11:O15" si="10">IF(N11="Exceeded",3,IF(N11="Met",2,IF(N11="Partially met",1,IF(N11="Not met",0))))</f>
        <v>2</v>
      </c>
      <c r="P11" s="51" t="str">
        <f>'5 ESG Management Systems'!F3</f>
        <v>Met</v>
      </c>
      <c r="Q11" s="51">
        <f t="shared" ref="Q11:Q15" si="11">IF(P11="Exceeded",3,IF(P11="Met",2,IF(P11="Partially met",1,IF(P11="Not met",0))))</f>
        <v>2</v>
      </c>
      <c r="S11" s="50" t="s">
        <v>432</v>
      </c>
      <c r="T11" s="51" t="str">
        <f>'7 Labour Rights'!B44</f>
        <v>Met</v>
      </c>
      <c r="U11" s="51">
        <f t="shared" si="0"/>
        <v>2</v>
      </c>
      <c r="V11" s="51" t="str">
        <f>'7 Labour Rights'!F44</f>
        <v>Met</v>
      </c>
      <c r="W11" s="51">
        <f t="shared" si="1"/>
        <v>2</v>
      </c>
      <c r="Y11" s="54" t="s">
        <v>406</v>
      </c>
      <c r="AE11" s="54" t="s">
        <v>409</v>
      </c>
    </row>
    <row r="12" spans="1:41" ht="32" x14ac:dyDescent="0.2">
      <c r="A12" s="134" t="s">
        <v>903</v>
      </c>
      <c r="B12" s="135" t="str">
        <f>'1 Governance and Management'!B11</f>
        <v>Met</v>
      </c>
      <c r="C12" s="135">
        <f t="shared" si="6"/>
        <v>2</v>
      </c>
      <c r="D12" s="135" t="str">
        <f>'1 Governance and Management'!F11</f>
        <v>Met</v>
      </c>
      <c r="E12" s="135">
        <f t="shared" si="7"/>
        <v>2</v>
      </c>
      <c r="G12" s="134" t="s">
        <v>477</v>
      </c>
      <c r="H12" s="135" t="str">
        <f>'2 Assurance and Oversight'!B11</f>
        <v>Met</v>
      </c>
      <c r="I12" s="135">
        <f t="shared" si="9"/>
        <v>2</v>
      </c>
      <c r="J12" s="135" t="str">
        <f>'2 Assurance and Oversight'!F11</f>
        <v>Met</v>
      </c>
      <c r="K12" s="135">
        <f t="shared" si="8"/>
        <v>2</v>
      </c>
      <c r="M12" s="50" t="s">
        <v>414</v>
      </c>
      <c r="N12" s="51" t="str">
        <f>'5 ESG Management Systems'!B6</f>
        <v>Partially met</v>
      </c>
      <c r="O12" s="51">
        <f t="shared" si="10"/>
        <v>1</v>
      </c>
      <c r="P12" s="51" t="str">
        <f>'5 ESG Management Systems'!F6</f>
        <v>Partially met</v>
      </c>
      <c r="Q12" s="51">
        <f t="shared" si="11"/>
        <v>1</v>
      </c>
      <c r="S12" s="50" t="s">
        <v>433</v>
      </c>
      <c r="T12" s="51" t="str">
        <f>'7 Labour Rights'!B52</f>
        <v>Met</v>
      </c>
      <c r="U12" s="51">
        <f t="shared" si="0"/>
        <v>2</v>
      </c>
      <c r="V12" s="51" t="str">
        <f>'7 Labour Rights'!F52</f>
        <v>Met</v>
      </c>
      <c r="W12" s="51">
        <f t="shared" si="1"/>
        <v>2</v>
      </c>
      <c r="Y12" s="49" t="s">
        <v>0</v>
      </c>
      <c r="Z12" s="46" t="s">
        <v>2</v>
      </c>
      <c r="AA12" s="46" t="s">
        <v>467</v>
      </c>
      <c r="AB12" s="115" t="s">
        <v>3</v>
      </c>
      <c r="AC12" s="115" t="s">
        <v>467</v>
      </c>
      <c r="AE12" s="49" t="s">
        <v>0</v>
      </c>
      <c r="AF12" s="46" t="s">
        <v>2</v>
      </c>
      <c r="AG12" s="46" t="s">
        <v>467</v>
      </c>
      <c r="AH12" s="115" t="s">
        <v>3</v>
      </c>
      <c r="AI12" s="115" t="s">
        <v>467</v>
      </c>
    </row>
    <row r="13" spans="1:41" ht="32" x14ac:dyDescent="0.2">
      <c r="A13" s="134" t="s">
        <v>472</v>
      </c>
      <c r="B13" s="135" t="str">
        <f>'1 Governance and Management'!B12</f>
        <v>Met</v>
      </c>
      <c r="C13" s="135">
        <f t="shared" si="6"/>
        <v>2</v>
      </c>
      <c r="D13" s="135" t="str">
        <f>'1 Governance and Management'!F12</f>
        <v>Met</v>
      </c>
      <c r="E13" s="135">
        <f t="shared" si="7"/>
        <v>2</v>
      </c>
      <c r="G13" s="136" t="s">
        <v>389</v>
      </c>
      <c r="H13" s="135" t="str">
        <f>'2 Assurance and Oversight'!B12</f>
        <v>Met</v>
      </c>
      <c r="I13" s="135">
        <f t="shared" si="9"/>
        <v>2</v>
      </c>
      <c r="J13" s="135" t="str">
        <f>'2 Assurance and Oversight'!F12</f>
        <v>Met</v>
      </c>
      <c r="K13" s="135">
        <f t="shared" si="8"/>
        <v>2</v>
      </c>
      <c r="M13" s="50" t="s">
        <v>415</v>
      </c>
      <c r="N13" s="51" t="str">
        <f>'5 ESG Management Systems'!B10</f>
        <v>Met</v>
      </c>
      <c r="O13" s="51">
        <f t="shared" si="10"/>
        <v>2</v>
      </c>
      <c r="P13" s="51" t="str">
        <f>'5 ESG Management Systems'!F10</f>
        <v>Met</v>
      </c>
      <c r="Q13" s="51">
        <f t="shared" si="11"/>
        <v>2</v>
      </c>
      <c r="S13" s="50" t="s">
        <v>434</v>
      </c>
      <c r="T13" s="51" t="str">
        <f>'7 Labour Rights'!B57</f>
        <v>Partially met</v>
      </c>
      <c r="U13" s="51">
        <f t="shared" si="0"/>
        <v>1</v>
      </c>
      <c r="V13" s="51" t="str">
        <f>'7 Labour Rights'!F57</f>
        <v>Partially met</v>
      </c>
      <c r="W13" s="51">
        <f t="shared" si="1"/>
        <v>1</v>
      </c>
      <c r="Y13" s="50" t="s">
        <v>449</v>
      </c>
      <c r="Z13" s="51" t="str">
        <f>'11 Climate Change &amp; GHG'!B3</f>
        <v>Not addressed</v>
      </c>
      <c r="AA13" s="135" t="s">
        <v>468</v>
      </c>
      <c r="AB13" s="51" t="str">
        <f>'11 Climate Change &amp; GHG'!F3</f>
        <v>Not addressed</v>
      </c>
      <c r="AC13" s="135" t="s">
        <v>468</v>
      </c>
      <c r="AE13" s="50" t="s">
        <v>435</v>
      </c>
      <c r="AF13" s="51" t="str">
        <f>'14 Biodiversity'!B3</f>
        <v>Met</v>
      </c>
      <c r="AG13" s="51">
        <f>IF(AF13="Exceeded",3,IF(AF13="Met",2,IF(AF13="Partially met",1,IF(AF13="Not met",0))))</f>
        <v>2</v>
      </c>
      <c r="AH13" s="51" t="str">
        <f>'14 Biodiversity'!F3</f>
        <v>Met</v>
      </c>
      <c r="AI13" s="51">
        <f>IF(AH13="Exceeded",3,IF(AH13="Met",2,IF(AH13="Partially met",1,IF(AH13="Not met",0))))</f>
        <v>2</v>
      </c>
    </row>
    <row r="14" spans="1:41" x14ac:dyDescent="0.2">
      <c r="A14" s="136" t="s">
        <v>384</v>
      </c>
      <c r="B14" s="135" t="str">
        <f>'1 Governance and Management'!B13</f>
        <v>Met</v>
      </c>
      <c r="C14" s="135">
        <f t="shared" si="6"/>
        <v>2</v>
      </c>
      <c r="D14" s="135" t="str">
        <f>'1 Governance and Management'!F13</f>
        <v>Met</v>
      </c>
      <c r="E14" s="135">
        <f t="shared" si="7"/>
        <v>2</v>
      </c>
      <c r="G14" s="136" t="s">
        <v>390</v>
      </c>
      <c r="H14" s="135" t="str">
        <f>'2 Assurance and Oversight'!B13</f>
        <v>Met</v>
      </c>
      <c r="I14" s="135">
        <f t="shared" si="9"/>
        <v>2</v>
      </c>
      <c r="J14" s="135" t="str">
        <f>'2 Assurance and Oversight'!F13</f>
        <v>Met</v>
      </c>
      <c r="K14" s="135">
        <f t="shared" si="8"/>
        <v>2</v>
      </c>
      <c r="M14" s="50" t="s">
        <v>416</v>
      </c>
      <c r="N14" s="51" t="str">
        <f>'5 ESG Management Systems'!B18</f>
        <v>Met</v>
      </c>
      <c r="O14" s="51">
        <f t="shared" si="10"/>
        <v>2</v>
      </c>
      <c r="P14" s="51" t="str">
        <f>'5 ESG Management Systems'!F18</f>
        <v>Met</v>
      </c>
      <c r="Q14" s="51">
        <f t="shared" si="11"/>
        <v>2</v>
      </c>
      <c r="S14" s="49" t="s">
        <v>462</v>
      </c>
      <c r="T14" s="52" t="s">
        <v>468</v>
      </c>
      <c r="U14" s="57">
        <f>SUM(U4:U13)</f>
        <v>19</v>
      </c>
      <c r="V14" s="53" t="s">
        <v>468</v>
      </c>
      <c r="W14" s="116">
        <f>SUM(W4:W13)</f>
        <v>18</v>
      </c>
      <c r="Y14" s="50" t="s">
        <v>450</v>
      </c>
      <c r="Z14" s="51" t="str">
        <f>'11 Climate Change &amp; GHG'!B8</f>
        <v>Not addressed</v>
      </c>
      <c r="AA14" s="135" t="s">
        <v>468</v>
      </c>
      <c r="AB14" s="51" t="str">
        <f>'11 Climate Change &amp; GHG'!F8</f>
        <v>Not addressed</v>
      </c>
      <c r="AC14" s="135" t="s">
        <v>468</v>
      </c>
      <c r="AE14" s="49" t="s">
        <v>462</v>
      </c>
      <c r="AF14" s="52" t="s">
        <v>468</v>
      </c>
      <c r="AG14" s="57">
        <f>SUM(AG13)</f>
        <v>2</v>
      </c>
      <c r="AH14" s="52" t="s">
        <v>468</v>
      </c>
      <c r="AI14" s="116">
        <f>SUM(AI13)</f>
        <v>2</v>
      </c>
    </row>
    <row r="15" spans="1:41" ht="32" x14ac:dyDescent="0.2">
      <c r="A15" s="134" t="s">
        <v>473</v>
      </c>
      <c r="B15" s="135" t="str">
        <f>'1 Governance and Management'!B14</f>
        <v>Met</v>
      </c>
      <c r="C15" s="135">
        <f t="shared" si="6"/>
        <v>2</v>
      </c>
      <c r="D15" s="135" t="str">
        <f>'1 Governance and Management'!F14</f>
        <v>Met</v>
      </c>
      <c r="E15" s="135">
        <f t="shared" si="7"/>
        <v>2</v>
      </c>
      <c r="G15" s="136" t="s">
        <v>391</v>
      </c>
      <c r="H15" s="135" t="str">
        <f>'2 Assurance and Oversight'!B14</f>
        <v>Met</v>
      </c>
      <c r="I15" s="135">
        <f t="shared" si="9"/>
        <v>2</v>
      </c>
      <c r="J15" s="135" t="str">
        <f>'2 Assurance and Oversight'!F14</f>
        <v>Met</v>
      </c>
      <c r="K15" s="135">
        <f t="shared" si="8"/>
        <v>2</v>
      </c>
      <c r="M15" s="50" t="s">
        <v>417</v>
      </c>
      <c r="N15" s="51" t="str">
        <f>'5 ESG Management Systems'!B28</f>
        <v>Partially met</v>
      </c>
      <c r="O15" s="51">
        <f t="shared" si="10"/>
        <v>1</v>
      </c>
      <c r="P15" s="51" t="str">
        <f>'5 ESG Management Systems'!F28</f>
        <v>Met</v>
      </c>
      <c r="Q15" s="51">
        <f t="shared" si="11"/>
        <v>2</v>
      </c>
      <c r="S15" s="58" t="s">
        <v>463</v>
      </c>
      <c r="T15" s="145" t="s">
        <v>492</v>
      </c>
      <c r="U15" s="146"/>
      <c r="V15" s="146"/>
      <c r="W15" s="147"/>
      <c r="Y15" s="50" t="s">
        <v>451</v>
      </c>
      <c r="Z15" s="51" t="str">
        <f>'11 Climate Change &amp; GHG'!B11</f>
        <v>Met</v>
      </c>
      <c r="AA15" s="51">
        <f t="shared" ref="AA15:AA17" si="12">IF(Z15="Exceeded",3,IF(Z15="Met",2,IF(Z15="Partially met",1,IF(Z15="Not met",0))))</f>
        <v>2</v>
      </c>
      <c r="AB15" s="51" t="str">
        <f>'11 Climate Change &amp; GHG'!F11</f>
        <v>Met</v>
      </c>
      <c r="AC15" s="51">
        <f t="shared" ref="AC15:AC17" si="13">IF(AB15="Exceeded",3,IF(AB15="Met",2,IF(AB15="Partially met",1,IF(AB15="Not met",0))))</f>
        <v>2</v>
      </c>
      <c r="AE15" s="58" t="s">
        <v>463</v>
      </c>
      <c r="AF15" s="145" t="s">
        <v>916</v>
      </c>
      <c r="AG15" s="146"/>
      <c r="AH15" s="146"/>
      <c r="AI15" s="147"/>
    </row>
    <row r="16" spans="1:41" ht="32" x14ac:dyDescent="0.2">
      <c r="A16" s="136" t="s">
        <v>385</v>
      </c>
      <c r="B16" s="135" t="str">
        <f>'1 Governance and Management'!B15</f>
        <v>Met</v>
      </c>
      <c r="C16" s="135">
        <f t="shared" si="6"/>
        <v>2</v>
      </c>
      <c r="D16" s="135" t="str">
        <f>'1 Governance and Management'!F15</f>
        <v>Met</v>
      </c>
      <c r="E16" s="135">
        <f t="shared" si="7"/>
        <v>2</v>
      </c>
      <c r="G16" s="134" t="s">
        <v>478</v>
      </c>
      <c r="H16" s="135" t="str">
        <f>'2 Assurance and Oversight'!B15</f>
        <v>Met</v>
      </c>
      <c r="I16" s="135">
        <f t="shared" si="9"/>
        <v>2</v>
      </c>
      <c r="J16" s="135" t="str">
        <f>'2 Assurance and Oversight'!F15</f>
        <v>Met</v>
      </c>
      <c r="K16" s="135">
        <f t="shared" si="8"/>
        <v>2</v>
      </c>
      <c r="M16" s="49" t="s">
        <v>462</v>
      </c>
      <c r="N16" s="52" t="s">
        <v>468</v>
      </c>
      <c r="O16" s="57">
        <f>SUM(O11:O15)</f>
        <v>8</v>
      </c>
      <c r="P16" s="53" t="s">
        <v>468</v>
      </c>
      <c r="Q16" s="116">
        <f>SUM(Q11:Q15)</f>
        <v>9</v>
      </c>
      <c r="Y16" s="50" t="s">
        <v>452</v>
      </c>
      <c r="Z16" s="51" t="str">
        <f>'11 Climate Change &amp; GHG'!B16</f>
        <v>Met</v>
      </c>
      <c r="AA16" s="51">
        <f t="shared" si="12"/>
        <v>2</v>
      </c>
      <c r="AB16" s="51" t="str">
        <f>'11 Climate Change &amp; GHG'!F16</f>
        <v>Met</v>
      </c>
      <c r="AC16" s="51">
        <f t="shared" si="13"/>
        <v>2</v>
      </c>
    </row>
    <row r="17" spans="1:35" ht="32" x14ac:dyDescent="0.2">
      <c r="A17" s="134" t="s">
        <v>474</v>
      </c>
      <c r="B17" s="135" t="str">
        <f>'1 Governance and Management'!B16</f>
        <v>Met</v>
      </c>
      <c r="C17" s="135">
        <f t="shared" si="6"/>
        <v>2</v>
      </c>
      <c r="D17" s="135" t="str">
        <f>'1 Governance and Management'!F16</f>
        <v>Met</v>
      </c>
      <c r="E17" s="135">
        <f t="shared" si="7"/>
        <v>2</v>
      </c>
      <c r="G17" s="134" t="s">
        <v>479</v>
      </c>
      <c r="H17" s="135" t="str">
        <f>'2 Assurance and Oversight'!B16</f>
        <v>Met</v>
      </c>
      <c r="I17" s="135">
        <f t="shared" si="9"/>
        <v>2</v>
      </c>
      <c r="J17" s="135" t="str">
        <f>'2 Assurance and Oversight'!F16</f>
        <v>Met</v>
      </c>
      <c r="K17" s="135">
        <f t="shared" si="8"/>
        <v>2</v>
      </c>
      <c r="M17" s="58" t="s">
        <v>463</v>
      </c>
      <c r="N17" s="145" t="s">
        <v>489</v>
      </c>
      <c r="O17" s="146"/>
      <c r="P17" s="146"/>
      <c r="Q17" s="147"/>
      <c r="S17" s="54" t="s">
        <v>405</v>
      </c>
      <c r="Y17" s="50" t="s">
        <v>453</v>
      </c>
      <c r="Z17" s="51" t="str">
        <f>'11 Climate Change &amp; GHG'!B23</f>
        <v>Partially met</v>
      </c>
      <c r="AA17" s="51">
        <f t="shared" si="12"/>
        <v>1</v>
      </c>
      <c r="AB17" s="51" t="str">
        <f>'11 Climate Change &amp; GHG'!F23</f>
        <v>Met</v>
      </c>
      <c r="AC17" s="51">
        <f t="shared" si="13"/>
        <v>2</v>
      </c>
      <c r="AE17" s="54" t="s">
        <v>410</v>
      </c>
    </row>
    <row r="18" spans="1:35" x14ac:dyDescent="0.2">
      <c r="A18" s="49" t="s">
        <v>462</v>
      </c>
      <c r="B18" s="52" t="s">
        <v>468</v>
      </c>
      <c r="C18" s="57">
        <f>SUM(C4:C17)</f>
        <v>27</v>
      </c>
      <c r="D18" s="53" t="s">
        <v>468</v>
      </c>
      <c r="E18" s="116">
        <f>SUM(E4:E17)</f>
        <v>27</v>
      </c>
      <c r="G18" s="136" t="s">
        <v>392</v>
      </c>
      <c r="H18" s="135" t="str">
        <f>'2 Assurance and Oversight'!B17</f>
        <v>Met</v>
      </c>
      <c r="I18" s="135">
        <f t="shared" si="9"/>
        <v>2</v>
      </c>
      <c r="J18" s="135" t="str">
        <f>'2 Assurance and Oversight'!F17</f>
        <v>Met</v>
      </c>
      <c r="K18" s="135">
        <f t="shared" si="8"/>
        <v>2</v>
      </c>
      <c r="S18" s="49" t="s">
        <v>0</v>
      </c>
      <c r="T18" s="46" t="s">
        <v>2</v>
      </c>
      <c r="U18" s="46" t="s">
        <v>467</v>
      </c>
      <c r="V18" s="115" t="s">
        <v>3</v>
      </c>
      <c r="W18" s="115" t="s">
        <v>467</v>
      </c>
      <c r="Y18" s="49" t="s">
        <v>462</v>
      </c>
      <c r="Z18" s="52" t="s">
        <v>468</v>
      </c>
      <c r="AA18" s="57">
        <f>SUM(AA13:AA17)</f>
        <v>5</v>
      </c>
      <c r="AB18" s="52" t="s">
        <v>468</v>
      </c>
      <c r="AC18" s="116">
        <f>SUM(AC13:AC17)</f>
        <v>6</v>
      </c>
      <c r="AE18" s="49" t="s">
        <v>0</v>
      </c>
      <c r="AF18" s="46" t="s">
        <v>2</v>
      </c>
      <c r="AG18" s="46" t="s">
        <v>467</v>
      </c>
      <c r="AH18" s="115" t="s">
        <v>3</v>
      </c>
      <c r="AI18" s="115" t="s">
        <v>467</v>
      </c>
    </row>
    <row r="19" spans="1:35" ht="31" customHeight="1" x14ac:dyDescent="0.2">
      <c r="A19" s="58" t="s">
        <v>463</v>
      </c>
      <c r="B19" s="145" t="s">
        <v>486</v>
      </c>
      <c r="C19" s="146"/>
      <c r="D19" s="146"/>
      <c r="E19" s="147"/>
      <c r="G19" s="136" t="s">
        <v>393</v>
      </c>
      <c r="H19" s="135" t="str">
        <f>'2 Assurance and Oversight'!B18</f>
        <v>Met</v>
      </c>
      <c r="I19" s="135">
        <f t="shared" si="9"/>
        <v>2</v>
      </c>
      <c r="J19" s="135" t="str">
        <f>'2 Assurance and Oversight'!F18</f>
        <v>Met</v>
      </c>
      <c r="K19" s="135">
        <f t="shared" si="8"/>
        <v>2</v>
      </c>
      <c r="M19" s="55" t="s">
        <v>403</v>
      </c>
      <c r="S19" s="50" t="s">
        <v>437</v>
      </c>
      <c r="T19" s="51" t="str">
        <f>'8 Human Rights'!B3</f>
        <v>Exceeded</v>
      </c>
      <c r="U19" s="51">
        <f t="shared" ref="U19:U21" si="14">IF(T19="Exceeded",3,IF(T19="Met",2,IF(T19="Partially met",1,IF(T19="Not met",0))))</f>
        <v>3</v>
      </c>
      <c r="V19" s="51" t="str">
        <f>'8 Human Rights'!F3</f>
        <v>Met</v>
      </c>
      <c r="W19" s="51">
        <f t="shared" ref="W19:W21" si="15">IF(V19="Exceeded",3,IF(V19="Met",2,IF(V19="Partially met",1,IF(V19="Not met",0))))</f>
        <v>2</v>
      </c>
      <c r="Y19" s="58" t="s">
        <v>463</v>
      </c>
      <c r="Z19" s="148" t="s">
        <v>936</v>
      </c>
      <c r="AA19" s="149"/>
      <c r="AB19" s="149"/>
      <c r="AC19" s="150"/>
      <c r="AE19" s="50" t="s">
        <v>436</v>
      </c>
      <c r="AF19" s="51" t="str">
        <f>'15 Closure and Decommissioning'!B3</f>
        <v>Exceeded</v>
      </c>
      <c r="AG19" s="51">
        <f>IF(AF19="Exceeded",3,IF(AF19="Met",2,IF(AF19="Partially met",1,IF(AF19="Not met",0))))</f>
        <v>3</v>
      </c>
      <c r="AH19" s="51" t="str">
        <f>'15 Closure and Decommissioning'!F3</f>
        <v>Met</v>
      </c>
      <c r="AI19" s="51">
        <f>IF(AH19="Exceeded",3,IF(AH19="Met",2,IF(AH19="Partially met",1,IF(AH19="Not met",0))))</f>
        <v>2</v>
      </c>
    </row>
    <row r="20" spans="1:35" ht="32" x14ac:dyDescent="0.2">
      <c r="A20" s="48"/>
      <c r="D20" s="48"/>
      <c r="E20" s="48"/>
      <c r="G20" s="134" t="s">
        <v>480</v>
      </c>
      <c r="H20" s="135" t="str">
        <f>'2 Assurance and Oversight'!B19</f>
        <v>Met</v>
      </c>
      <c r="I20" s="135">
        <f t="shared" si="9"/>
        <v>2</v>
      </c>
      <c r="J20" s="135" t="str">
        <f>'2 Assurance and Oversight'!F19</f>
        <v>Met</v>
      </c>
      <c r="K20" s="135">
        <f t="shared" si="8"/>
        <v>2</v>
      </c>
      <c r="M20" s="49" t="s">
        <v>0</v>
      </c>
      <c r="N20" s="46" t="s">
        <v>2</v>
      </c>
      <c r="O20" s="46" t="s">
        <v>467</v>
      </c>
      <c r="P20" s="115" t="s">
        <v>3</v>
      </c>
      <c r="Q20" s="115" t="s">
        <v>467</v>
      </c>
      <c r="R20" s="47"/>
      <c r="S20" s="50" t="s">
        <v>438</v>
      </c>
      <c r="T20" s="51" t="str">
        <f>'8 Human Rights'!B9</f>
        <v>Exceeded</v>
      </c>
      <c r="U20" s="51">
        <f t="shared" si="14"/>
        <v>3</v>
      </c>
      <c r="V20" s="51" t="str">
        <f>'8 Human Rights'!F9</f>
        <v>Met</v>
      </c>
      <c r="W20" s="51">
        <f t="shared" si="15"/>
        <v>2</v>
      </c>
      <c r="AC20" s="119"/>
      <c r="AE20" s="49" t="s">
        <v>462</v>
      </c>
      <c r="AF20" s="52" t="s">
        <v>468</v>
      </c>
      <c r="AG20" s="57">
        <f>SUM(AG19)</f>
        <v>3</v>
      </c>
      <c r="AH20" s="52" t="s">
        <v>468</v>
      </c>
      <c r="AI20" s="116">
        <f>SUM(AI19)</f>
        <v>2</v>
      </c>
    </row>
    <row r="21" spans="1:35" x14ac:dyDescent="0.2">
      <c r="A21" s="55" t="s">
        <v>400</v>
      </c>
      <c r="D21" s="48"/>
      <c r="E21" s="48"/>
      <c r="G21" s="136" t="s">
        <v>394</v>
      </c>
      <c r="H21" s="135" t="str">
        <f>'2 Assurance and Oversight'!B20</f>
        <v>Met</v>
      </c>
      <c r="I21" s="135">
        <f t="shared" si="9"/>
        <v>2</v>
      </c>
      <c r="J21" s="135" t="str">
        <f>'2 Assurance and Oversight'!F20</f>
        <v>Met</v>
      </c>
      <c r="K21" s="135">
        <f t="shared" si="8"/>
        <v>2</v>
      </c>
      <c r="M21" s="50" t="s">
        <v>418</v>
      </c>
      <c r="N21" s="51" t="str">
        <f>'6 Occupational Health &amp; Safety'!B3</f>
        <v>Partially met</v>
      </c>
      <c r="O21" s="51">
        <f t="shared" ref="O21:O27" si="16">IF(N21="Exceeded",3,IF(N21="Met",2,IF(N21="Partially met",1,IF(N21="Not met",0))))</f>
        <v>1</v>
      </c>
      <c r="P21" s="51" t="str">
        <f>'6 Occupational Health &amp; Safety'!F3</f>
        <v>Partially met</v>
      </c>
      <c r="Q21" s="51">
        <f t="shared" ref="Q21:Q27" si="17">IF(P21="Exceeded",3,IF(P21="Met",2,IF(P21="Partially met",1,IF(P21="Not met",0))))</f>
        <v>1</v>
      </c>
      <c r="S21" s="50" t="s">
        <v>439</v>
      </c>
      <c r="T21" s="51" t="str">
        <f>'8 Human Rights'!B13</f>
        <v>Exceeded</v>
      </c>
      <c r="U21" s="51">
        <f t="shared" si="14"/>
        <v>3</v>
      </c>
      <c r="V21" s="51" t="str">
        <f>'8 Human Rights'!F13</f>
        <v>Exceeded</v>
      </c>
      <c r="W21" s="51">
        <f t="shared" si="15"/>
        <v>3</v>
      </c>
      <c r="Y21" s="54" t="s">
        <v>407</v>
      </c>
      <c r="AE21" s="58" t="s">
        <v>463</v>
      </c>
      <c r="AF21" s="145" t="s">
        <v>916</v>
      </c>
      <c r="AG21" s="146"/>
      <c r="AH21" s="146"/>
      <c r="AI21" s="147"/>
    </row>
    <row r="22" spans="1:35" ht="32" x14ac:dyDescent="0.2">
      <c r="A22" s="49" t="s">
        <v>0</v>
      </c>
      <c r="B22" s="46" t="s">
        <v>2</v>
      </c>
      <c r="C22" s="46" t="s">
        <v>467</v>
      </c>
      <c r="D22" s="115" t="s">
        <v>3</v>
      </c>
      <c r="E22" s="115" t="s">
        <v>467</v>
      </c>
      <c r="G22" s="134" t="s">
        <v>481</v>
      </c>
      <c r="H22" s="135" t="str">
        <f>'2 Assurance and Oversight'!B21</f>
        <v>Met</v>
      </c>
      <c r="I22" s="135">
        <f t="shared" si="9"/>
        <v>2</v>
      </c>
      <c r="J22" s="135" t="str">
        <f>'2 Assurance and Oversight'!F21</f>
        <v>Met</v>
      </c>
      <c r="K22" s="135">
        <f t="shared" si="8"/>
        <v>2</v>
      </c>
      <c r="M22" s="50" t="s">
        <v>419</v>
      </c>
      <c r="N22" s="51" t="str">
        <f>'6 Occupational Health &amp; Safety'!B6</f>
        <v>Exceeded</v>
      </c>
      <c r="O22" s="51">
        <f t="shared" si="16"/>
        <v>3</v>
      </c>
      <c r="P22" s="51" t="str">
        <f>'6 Occupational Health &amp; Safety'!F6</f>
        <v>Met</v>
      </c>
      <c r="Q22" s="51">
        <f t="shared" si="17"/>
        <v>2</v>
      </c>
      <c r="S22" s="49" t="s">
        <v>462</v>
      </c>
      <c r="T22" s="52" t="s">
        <v>468</v>
      </c>
      <c r="U22" s="57">
        <f>SUM(U19:U21)</f>
        <v>9</v>
      </c>
      <c r="V22" s="53" t="s">
        <v>468</v>
      </c>
      <c r="W22" s="116">
        <f>SUM(W19:W21)</f>
        <v>7</v>
      </c>
      <c r="Y22" s="49" t="s">
        <v>0</v>
      </c>
      <c r="Z22" s="46" t="s">
        <v>2</v>
      </c>
      <c r="AA22" s="46" t="s">
        <v>467</v>
      </c>
      <c r="AB22" s="115" t="s">
        <v>3</v>
      </c>
      <c r="AC22" s="115" t="s">
        <v>467</v>
      </c>
    </row>
    <row r="23" spans="1:35" ht="32" x14ac:dyDescent="0.2">
      <c r="A23" s="56" t="s">
        <v>483</v>
      </c>
      <c r="B23" s="51" t="str">
        <f>'3 Claims and Labels'!B3</f>
        <v>Met</v>
      </c>
      <c r="C23" s="51">
        <f>IF(B23="Met",2,IF(B23="Partially met",1,IF(B23="Not met",0)))</f>
        <v>2</v>
      </c>
      <c r="D23" s="51" t="str">
        <f>'3 Claims and Labels'!F3</f>
        <v>Met</v>
      </c>
      <c r="E23" s="51">
        <f>IF(D23="Met",2,IF(D23="Partially met",1,IF(D23="Not met",0)))</f>
        <v>2</v>
      </c>
      <c r="G23" s="134" t="s">
        <v>482</v>
      </c>
      <c r="H23" s="135" t="str">
        <f>'2 Assurance and Oversight'!B22</f>
        <v>Met</v>
      </c>
      <c r="I23" s="135">
        <f t="shared" si="9"/>
        <v>2</v>
      </c>
      <c r="J23" s="135" t="str">
        <f>'2 Assurance and Oversight'!F22</f>
        <v>Met</v>
      </c>
      <c r="K23" s="135">
        <f t="shared" si="8"/>
        <v>2</v>
      </c>
      <c r="M23" s="50" t="s">
        <v>420</v>
      </c>
      <c r="N23" s="51" t="str">
        <f>'6 Occupational Health &amp; Safety'!B16</f>
        <v>Met</v>
      </c>
      <c r="O23" s="51">
        <f t="shared" si="16"/>
        <v>2</v>
      </c>
      <c r="P23" s="51" t="str">
        <f>'6 Occupational Health &amp; Safety'!F16</f>
        <v>Met</v>
      </c>
      <c r="Q23" s="51">
        <f t="shared" si="17"/>
        <v>2</v>
      </c>
      <c r="S23" s="58" t="s">
        <v>463</v>
      </c>
      <c r="T23" s="145" t="s">
        <v>491</v>
      </c>
      <c r="U23" s="146"/>
      <c r="V23" s="146"/>
      <c r="W23" s="147"/>
      <c r="Y23" s="50" t="s">
        <v>454</v>
      </c>
      <c r="Z23" s="51" t="str">
        <f>'12 Noise Emiss. Effluents Waste'!B3</f>
        <v>Met</v>
      </c>
      <c r="AA23" s="51">
        <f t="shared" ref="AA23:AA26" si="18">IF(Z23="Exceeded",3,IF(Z23="Met",2,IF(Z23="Partially met",1,IF(Z23="Not met",0))))</f>
        <v>2</v>
      </c>
      <c r="AB23" s="51" t="str">
        <f>'12 Noise Emiss. Effluents Waste'!F3</f>
        <v>Met</v>
      </c>
      <c r="AC23" s="51">
        <f t="shared" ref="AC23:AC26" si="19">IF(AB23="Exceeded",3,IF(AB23="Met",2,IF(AB23="Partially met",1,IF(AB23="Not met",0))))</f>
        <v>2</v>
      </c>
    </row>
    <row r="24" spans="1:35" ht="32" x14ac:dyDescent="0.2">
      <c r="A24" s="50" t="s">
        <v>411</v>
      </c>
      <c r="B24" s="51" t="str">
        <f>'3 Claims and Labels'!B4</f>
        <v>Met</v>
      </c>
      <c r="C24" s="51">
        <f t="shared" ref="C24:C27" si="20">IF(B24="Met",2,IF(B24="Partially met",1,IF(B24="Not met",0)))</f>
        <v>2</v>
      </c>
      <c r="D24" s="51" t="str">
        <f>'3 Claims and Labels'!F4</f>
        <v>Met</v>
      </c>
      <c r="E24" s="51">
        <f t="shared" ref="E24:E27" si="21">IF(D24="Met",2,IF(D24="Partially met",1,IF(D24="Not met",0)))</f>
        <v>2</v>
      </c>
      <c r="G24" s="134" t="s">
        <v>939</v>
      </c>
      <c r="H24" s="135" t="str">
        <f>'2 Assurance and Oversight'!B23</f>
        <v>Met</v>
      </c>
      <c r="I24" s="135">
        <f t="shared" si="9"/>
        <v>2</v>
      </c>
      <c r="J24" s="135" t="str">
        <f>'2 Assurance and Oversight'!F23</f>
        <v>Met</v>
      </c>
      <c r="K24" s="135">
        <f t="shared" si="8"/>
        <v>2</v>
      </c>
      <c r="M24" s="50" t="s">
        <v>421</v>
      </c>
      <c r="N24" s="51" t="str">
        <f>'6 Occupational Health &amp; Safety'!B24</f>
        <v>Exceeded</v>
      </c>
      <c r="O24" s="51">
        <f t="shared" si="16"/>
        <v>3</v>
      </c>
      <c r="P24" s="51" t="str">
        <f>'6 Occupational Health &amp; Safety'!F24</f>
        <v>Exceeded</v>
      </c>
      <c r="Q24" s="51">
        <f t="shared" si="17"/>
        <v>3</v>
      </c>
      <c r="Y24" s="50" t="s">
        <v>455</v>
      </c>
      <c r="Z24" s="51" t="str">
        <f>'12 Noise Emiss. Effluents Waste'!B10</f>
        <v>Met</v>
      </c>
      <c r="AA24" s="51">
        <f t="shared" si="18"/>
        <v>2</v>
      </c>
      <c r="AB24" s="51" t="str">
        <f>'12 Noise Emiss. Effluents Waste'!F10</f>
        <v>Met</v>
      </c>
      <c r="AC24" s="51">
        <f t="shared" si="19"/>
        <v>2</v>
      </c>
    </row>
    <row r="25" spans="1:35" ht="32" x14ac:dyDescent="0.2">
      <c r="A25" s="56" t="s">
        <v>484</v>
      </c>
      <c r="B25" s="51" t="str">
        <f>'3 Claims and Labels'!B5</f>
        <v>Met</v>
      </c>
      <c r="C25" s="51">
        <f t="shared" si="20"/>
        <v>2</v>
      </c>
      <c r="D25" s="51" t="str">
        <f>'3 Claims and Labels'!F5</f>
        <v>Met</v>
      </c>
      <c r="E25" s="51">
        <f t="shared" si="21"/>
        <v>2</v>
      </c>
      <c r="G25" s="136" t="s">
        <v>395</v>
      </c>
      <c r="H25" s="135" t="str">
        <f>'2 Assurance and Oversight'!B24</f>
        <v>Met</v>
      </c>
      <c r="I25" s="135">
        <f t="shared" si="9"/>
        <v>2</v>
      </c>
      <c r="J25" s="135" t="str">
        <f>'2 Assurance and Oversight'!F24</f>
        <v>Met</v>
      </c>
      <c r="K25" s="135">
        <f t="shared" si="8"/>
        <v>2</v>
      </c>
      <c r="M25" s="50" t="s">
        <v>422</v>
      </c>
      <c r="N25" s="51" t="str">
        <f>'6 Occupational Health &amp; Safety'!B29</f>
        <v>Met</v>
      </c>
      <c r="O25" s="51">
        <f t="shared" si="16"/>
        <v>2</v>
      </c>
      <c r="P25" s="51" t="str">
        <f>'6 Occupational Health &amp; Safety'!F29</f>
        <v>Met</v>
      </c>
      <c r="Q25" s="51">
        <f t="shared" si="17"/>
        <v>2</v>
      </c>
      <c r="S25" s="54" t="s">
        <v>440</v>
      </c>
      <c r="Y25" s="50" t="s">
        <v>456</v>
      </c>
      <c r="Z25" s="51" t="str">
        <f>'12 Noise Emiss. Effluents Waste'!B18</f>
        <v>Partially met</v>
      </c>
      <c r="AA25" s="51">
        <f t="shared" si="18"/>
        <v>1</v>
      </c>
      <c r="AB25" s="51" t="str">
        <f>'12 Noise Emiss. Effluents Waste'!F18</f>
        <v>Partially met</v>
      </c>
      <c r="AC25" s="51">
        <f t="shared" si="19"/>
        <v>1</v>
      </c>
    </row>
    <row r="26" spans="1:35" ht="32" x14ac:dyDescent="0.2">
      <c r="A26" s="56" t="s">
        <v>485</v>
      </c>
      <c r="B26" s="51" t="str">
        <f>'3 Claims and Labels'!B6</f>
        <v>Partially met</v>
      </c>
      <c r="C26" s="51">
        <f t="shared" si="20"/>
        <v>1</v>
      </c>
      <c r="D26" s="51" t="str">
        <f>'3 Claims and Labels'!F6</f>
        <v>Met</v>
      </c>
      <c r="E26" s="51">
        <f t="shared" si="21"/>
        <v>2</v>
      </c>
      <c r="G26" s="136" t="s">
        <v>396</v>
      </c>
      <c r="H26" s="135" t="str">
        <f>'2 Assurance and Oversight'!B25</f>
        <v>Met</v>
      </c>
      <c r="I26" s="135">
        <f t="shared" si="9"/>
        <v>2</v>
      </c>
      <c r="J26" s="135" t="str">
        <f>'2 Assurance and Oversight'!F25</f>
        <v>Met</v>
      </c>
      <c r="K26" s="135">
        <f t="shared" si="8"/>
        <v>2</v>
      </c>
      <c r="M26" s="50" t="s">
        <v>423</v>
      </c>
      <c r="N26" s="51" t="str">
        <f>'6 Occupational Health &amp; Safety'!B33</f>
        <v>Met</v>
      </c>
      <c r="O26" s="51">
        <f t="shared" si="16"/>
        <v>2</v>
      </c>
      <c r="P26" s="51" t="str">
        <f>'6 Occupational Health &amp; Safety'!F33</f>
        <v>Met</v>
      </c>
      <c r="Q26" s="51">
        <f t="shared" si="17"/>
        <v>2</v>
      </c>
      <c r="S26" s="49" t="s">
        <v>0</v>
      </c>
      <c r="T26" s="46" t="s">
        <v>2</v>
      </c>
      <c r="U26" s="46" t="s">
        <v>467</v>
      </c>
      <c r="V26" s="115" t="s">
        <v>3</v>
      </c>
      <c r="W26" s="115" t="s">
        <v>467</v>
      </c>
      <c r="Y26" s="50" t="s">
        <v>457</v>
      </c>
      <c r="Z26" s="51" t="str">
        <f>'12 Noise Emiss. Effluents Waste'!B22</f>
        <v>Exceeded</v>
      </c>
      <c r="AA26" s="51">
        <f t="shared" si="18"/>
        <v>3</v>
      </c>
      <c r="AB26" s="51" t="str">
        <f>'12 Noise Emiss. Effluents Waste'!F22</f>
        <v>Exceeded</v>
      </c>
      <c r="AC26" s="51">
        <f t="shared" si="19"/>
        <v>3</v>
      </c>
    </row>
    <row r="27" spans="1:35" x14ac:dyDescent="0.2">
      <c r="A27" s="50" t="s">
        <v>412</v>
      </c>
      <c r="B27" s="51" t="str">
        <f>'3 Claims and Labels'!B7</f>
        <v>Met</v>
      </c>
      <c r="C27" s="51">
        <f t="shared" si="20"/>
        <v>2</v>
      </c>
      <c r="D27" s="51" t="str">
        <f>'3 Claims and Labels'!F7</f>
        <v>Met</v>
      </c>
      <c r="E27" s="51">
        <f t="shared" si="21"/>
        <v>2</v>
      </c>
      <c r="G27" s="136" t="s">
        <v>397</v>
      </c>
      <c r="H27" s="135" t="str">
        <f>'2 Assurance and Oversight'!B26</f>
        <v>Met</v>
      </c>
      <c r="I27" s="135">
        <f t="shared" si="9"/>
        <v>2</v>
      </c>
      <c r="J27" s="135" t="str">
        <f>'2 Assurance and Oversight'!F26</f>
        <v>Met</v>
      </c>
      <c r="K27" s="135">
        <f t="shared" si="8"/>
        <v>2</v>
      </c>
      <c r="M27" s="50" t="s">
        <v>424</v>
      </c>
      <c r="N27" s="51" t="str">
        <f>'6 Occupational Health &amp; Safety'!B36</f>
        <v>Met</v>
      </c>
      <c r="O27" s="51">
        <f t="shared" si="16"/>
        <v>2</v>
      </c>
      <c r="P27" s="51" t="str">
        <f>'6 Occupational Health &amp; Safety'!F36</f>
        <v>Met</v>
      </c>
      <c r="Q27" s="51">
        <f t="shared" si="17"/>
        <v>2</v>
      </c>
      <c r="S27" s="50" t="s">
        <v>442</v>
      </c>
      <c r="T27" s="51" t="str">
        <f>'9 Stakeholder Engage. &amp; Comm.'!B3</f>
        <v>Exceeded</v>
      </c>
      <c r="U27" s="51">
        <f t="shared" ref="U27:U29" si="22">IF(T27="Exceeded",3,IF(T27="Met",2,IF(T27="Partially met",1,IF(T27="Not met",0))))</f>
        <v>3</v>
      </c>
      <c r="V27" s="51" t="str">
        <f>'9 Stakeholder Engage. &amp; Comm.'!F3</f>
        <v>Met</v>
      </c>
      <c r="W27" s="51">
        <f t="shared" ref="W27:W29" si="23">IF(V27="Exceeded",3,IF(V27="Met",2,IF(V27="Partially met",1,IF(V27="Not met",0))))</f>
        <v>2</v>
      </c>
      <c r="Y27" s="49" t="s">
        <v>462</v>
      </c>
      <c r="Z27" s="52" t="s">
        <v>468</v>
      </c>
      <c r="AA27" s="57">
        <f>SUM(AA23:AA26)</f>
        <v>8</v>
      </c>
      <c r="AB27" s="52" t="s">
        <v>468</v>
      </c>
      <c r="AC27" s="116">
        <f>SUM(AC23:AC26)</f>
        <v>8</v>
      </c>
    </row>
    <row r="28" spans="1:35" x14ac:dyDescent="0.2">
      <c r="A28" s="49" t="s">
        <v>462</v>
      </c>
      <c r="B28" s="52" t="s">
        <v>468</v>
      </c>
      <c r="C28" s="57">
        <f>SUM(C23:C27)</f>
        <v>9</v>
      </c>
      <c r="D28" s="53" t="s">
        <v>468</v>
      </c>
      <c r="E28" s="116">
        <f>SUM(E23:E27)</f>
        <v>10</v>
      </c>
      <c r="G28" s="49" t="s">
        <v>462</v>
      </c>
      <c r="H28" s="52" t="s">
        <v>468</v>
      </c>
      <c r="I28" s="57">
        <f>SUM(I4:I27)</f>
        <v>48</v>
      </c>
      <c r="J28" s="53" t="s">
        <v>468</v>
      </c>
      <c r="K28" s="116">
        <f>SUM(K4:K27)</f>
        <v>48</v>
      </c>
      <c r="M28" s="49" t="s">
        <v>462</v>
      </c>
      <c r="N28" s="52" t="s">
        <v>468</v>
      </c>
      <c r="O28" s="57">
        <f>SUM(O21:O27)</f>
        <v>15</v>
      </c>
      <c r="P28" s="53" t="s">
        <v>468</v>
      </c>
      <c r="Q28" s="116">
        <f>SUM(Q21:Q27)</f>
        <v>14</v>
      </c>
      <c r="S28" s="50" t="s">
        <v>443</v>
      </c>
      <c r="T28" s="51" t="str">
        <f>'9 Stakeholder Engage. &amp; Comm.'!B10</f>
        <v>Exceeded</v>
      </c>
      <c r="U28" s="51">
        <f t="shared" si="22"/>
        <v>3</v>
      </c>
      <c r="V28" s="51" t="str">
        <f>'9 Stakeholder Engage. &amp; Comm.'!F10</f>
        <v>Met</v>
      </c>
      <c r="W28" s="51">
        <f t="shared" si="23"/>
        <v>2</v>
      </c>
      <c r="X28" s="118"/>
      <c r="Y28" s="58" t="s">
        <v>463</v>
      </c>
      <c r="Z28" s="145" t="s">
        <v>493</v>
      </c>
      <c r="AA28" s="146"/>
      <c r="AB28" s="146"/>
      <c r="AC28" s="147"/>
    </row>
    <row r="29" spans="1:35" x14ac:dyDescent="0.2">
      <c r="A29" s="58" t="s">
        <v>463</v>
      </c>
      <c r="B29" s="145" t="s">
        <v>487</v>
      </c>
      <c r="C29" s="146"/>
      <c r="D29" s="146"/>
      <c r="E29" s="147"/>
      <c r="G29" s="58" t="s">
        <v>463</v>
      </c>
      <c r="H29" s="145" t="s">
        <v>488</v>
      </c>
      <c r="I29" s="146"/>
      <c r="J29" s="146"/>
      <c r="K29" s="147"/>
      <c r="M29" s="58" t="s">
        <v>463</v>
      </c>
      <c r="N29" s="145" t="s">
        <v>490</v>
      </c>
      <c r="O29" s="146"/>
      <c r="P29" s="146"/>
      <c r="Q29" s="147"/>
      <c r="S29" s="50" t="s">
        <v>444</v>
      </c>
      <c r="T29" s="51" t="str">
        <f>'9 Stakeholder Engage. &amp; Comm.'!B17</f>
        <v>Exceeded</v>
      </c>
      <c r="U29" s="51">
        <f t="shared" si="22"/>
        <v>3</v>
      </c>
      <c r="V29" s="51" t="str">
        <f>'9 Stakeholder Engage. &amp; Comm.'!F17</f>
        <v>Exceeded</v>
      </c>
      <c r="W29" s="51">
        <f t="shared" si="23"/>
        <v>3</v>
      </c>
    </row>
    <row r="30" spans="1:35" x14ac:dyDescent="0.2">
      <c r="S30" s="49" t="s">
        <v>462</v>
      </c>
      <c r="T30" s="52" t="s">
        <v>468</v>
      </c>
      <c r="U30" s="57">
        <f>SUM(U27:U29)</f>
        <v>9</v>
      </c>
      <c r="V30" s="53" t="s">
        <v>468</v>
      </c>
      <c r="W30" s="116">
        <f>SUM(W27:W29)</f>
        <v>7</v>
      </c>
    </row>
    <row r="31" spans="1:35" x14ac:dyDescent="0.2">
      <c r="S31" s="128" t="s">
        <v>463</v>
      </c>
      <c r="T31" s="145" t="s">
        <v>491</v>
      </c>
      <c r="U31" s="146"/>
      <c r="V31" s="146"/>
      <c r="W31" s="147"/>
    </row>
  </sheetData>
  <mergeCells count="15">
    <mergeCell ref="T31:W31"/>
    <mergeCell ref="N7:Q7"/>
    <mergeCell ref="N29:Q29"/>
    <mergeCell ref="Z9:AC9"/>
    <mergeCell ref="Z19:AC19"/>
    <mergeCell ref="Z28:AC28"/>
    <mergeCell ref="B19:E19"/>
    <mergeCell ref="B29:E29"/>
    <mergeCell ref="H29:K29"/>
    <mergeCell ref="N17:Q17"/>
    <mergeCell ref="AF9:AI9"/>
    <mergeCell ref="AF15:AI15"/>
    <mergeCell ref="AF21:AI21"/>
    <mergeCell ref="T15:W15"/>
    <mergeCell ref="T23:W23"/>
  </mergeCells>
  <phoneticPr fontId="21" type="noConversion"/>
  <pageMargins left="0.7" right="0.7" top="0.78740157499999996" bottom="0.78740157499999996" header="0.3" footer="0.3"/>
  <ignoredErrors>
    <ignoredError sqref="A16 G18:G19 G21 G25:G27" twoDigitTextYear="1"/>
    <ignoredError sqref="D4 D5:D17 D23:D27 J4:J27 P4:P5 P11:P15 P21:P27 V4:V13 V19:V21 V27:V29 AH19 AH13 AH4:AH7 AB4:AB7 AB13:AB17 AB23:AB2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28FC-5645-E549-87D6-DE6E47CCE087}">
  <dimension ref="A1:A9"/>
  <sheetViews>
    <sheetView workbookViewId="0">
      <selection activeCell="A10" sqref="A10"/>
    </sheetView>
  </sheetViews>
  <sheetFormatPr baseColWidth="10" defaultColWidth="10.6640625" defaultRowHeight="16" x14ac:dyDescent="0.2"/>
  <sheetData>
    <row r="1" spans="1:1" x14ac:dyDescent="0.2">
      <c r="A1" s="43" t="s">
        <v>464</v>
      </c>
    </row>
    <row r="2" spans="1:1" x14ac:dyDescent="0.2">
      <c r="A2" s="43" t="s">
        <v>465</v>
      </c>
    </row>
    <row r="3" spans="1:1" x14ac:dyDescent="0.2">
      <c r="A3" s="43" t="s">
        <v>466</v>
      </c>
    </row>
    <row r="5" spans="1:1" x14ac:dyDescent="0.2">
      <c r="A5" t="s">
        <v>494</v>
      </c>
    </row>
    <row r="6" spans="1:1" x14ac:dyDescent="0.2">
      <c r="A6" s="43" t="s">
        <v>464</v>
      </c>
    </row>
    <row r="7" spans="1:1" x14ac:dyDescent="0.2">
      <c r="A7" s="43" t="s">
        <v>465</v>
      </c>
    </row>
    <row r="8" spans="1:1" x14ac:dyDescent="0.2">
      <c r="A8" s="43" t="s">
        <v>466</v>
      </c>
    </row>
    <row r="9" spans="1:1" x14ac:dyDescent="0.2">
      <c r="A9" s="43" t="s">
        <v>914</v>
      </c>
    </row>
  </sheetData>
  <conditionalFormatting sqref="B3">
    <cfRule type="expression" dxfId="238" priority="3">
      <formula>$A$1</formula>
    </cfRule>
  </conditionalFormatting>
  <conditionalFormatting sqref="B4">
    <cfRule type="expression" dxfId="237" priority="1">
      <formula>$A$1</formula>
    </cfRule>
    <cfRule type="expression" dxfId="236" priority="2">
      <formula>$A$1</formula>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BEA31-6F18-8C48-A438-C4D822BADBE2}">
  <dimension ref="A1:J20"/>
  <sheetViews>
    <sheetView showGridLines="0" zoomScale="90" zoomScaleNormal="90" workbookViewId="0">
      <pane ySplit="2" topLeftCell="A5" activePane="bottomLeft" state="frozen"/>
      <selection pane="bottomLeft" activeCell="D10" sqref="D10"/>
    </sheetView>
  </sheetViews>
  <sheetFormatPr baseColWidth="10" defaultColWidth="10.83203125" defaultRowHeight="15" x14ac:dyDescent="0.2"/>
  <cols>
    <col min="1" max="1" width="28.83203125" style="15" customWidth="1"/>
    <col min="2" max="2" width="12.6640625" style="15" customWidth="1"/>
    <col min="3" max="3" width="79.1640625" style="92" customWidth="1"/>
    <col min="4" max="4" width="50.5" style="16" customWidth="1"/>
    <col min="5" max="5" width="28.83203125" style="16" customWidth="1"/>
    <col min="6" max="6" width="12.6640625" style="15" customWidth="1"/>
    <col min="7" max="9" width="28.83203125" style="15" customWidth="1"/>
    <col min="10" max="16384" width="10.83203125" style="15"/>
  </cols>
  <sheetData>
    <row r="1" spans="1:10" x14ac:dyDescent="0.2">
      <c r="B1" s="151" t="s">
        <v>7</v>
      </c>
      <c r="C1" s="151"/>
      <c r="D1" s="151"/>
      <c r="F1" s="152" t="s">
        <v>8</v>
      </c>
      <c r="G1" s="152"/>
      <c r="H1" s="152"/>
      <c r="I1" s="17" t="s">
        <v>7</v>
      </c>
    </row>
    <row r="2" spans="1:10" ht="32" x14ac:dyDescent="0.2">
      <c r="A2" s="18" t="s">
        <v>0</v>
      </c>
      <c r="B2" s="19" t="s">
        <v>2</v>
      </c>
      <c r="C2" s="93" t="s">
        <v>4</v>
      </c>
      <c r="D2" s="19" t="s">
        <v>5</v>
      </c>
      <c r="E2" s="18" t="s">
        <v>1</v>
      </c>
      <c r="F2" s="61" t="s">
        <v>3</v>
      </c>
      <c r="G2" s="62" t="s">
        <v>4</v>
      </c>
      <c r="H2" s="61" t="s">
        <v>6</v>
      </c>
      <c r="I2" s="19" t="s">
        <v>9</v>
      </c>
    </row>
    <row r="3" spans="1:10" s="25" customFormat="1" ht="160" x14ac:dyDescent="0.2">
      <c r="A3" s="21" t="s">
        <v>254</v>
      </c>
      <c r="B3" s="21" t="s">
        <v>464</v>
      </c>
      <c r="C3" s="33" t="s">
        <v>956</v>
      </c>
      <c r="D3" s="106" t="s">
        <v>955</v>
      </c>
      <c r="E3" s="24" t="s">
        <v>260</v>
      </c>
      <c r="F3" s="21" t="s">
        <v>464</v>
      </c>
      <c r="G3" s="21"/>
      <c r="H3" s="23"/>
      <c r="I3" s="23"/>
    </row>
    <row r="4" spans="1:10" s="25" customFormat="1" ht="80" x14ac:dyDescent="0.2">
      <c r="A4" s="21" t="s">
        <v>255</v>
      </c>
      <c r="B4" s="21" t="s">
        <v>464</v>
      </c>
      <c r="C4" s="33" t="s">
        <v>496</v>
      </c>
      <c r="D4" s="39" t="s">
        <v>495</v>
      </c>
      <c r="E4" s="24" t="s">
        <v>373</v>
      </c>
      <c r="F4" s="21" t="s">
        <v>465</v>
      </c>
      <c r="G4" s="21" t="s">
        <v>799</v>
      </c>
      <c r="H4" s="23"/>
      <c r="I4" s="23"/>
    </row>
    <row r="5" spans="1:10" s="25" customFormat="1" ht="408" customHeight="1" x14ac:dyDescent="0.2">
      <c r="A5" s="21" t="s">
        <v>256</v>
      </c>
      <c r="B5" s="21" t="s">
        <v>465</v>
      </c>
      <c r="C5" s="131" t="s">
        <v>836</v>
      </c>
      <c r="D5" s="131" t="s">
        <v>837</v>
      </c>
      <c r="E5" s="24" t="s">
        <v>223</v>
      </c>
      <c r="F5" s="21" t="s">
        <v>464</v>
      </c>
      <c r="G5" s="111" t="s">
        <v>840</v>
      </c>
      <c r="H5" s="23"/>
      <c r="I5" s="23"/>
    </row>
    <row r="6" spans="1:10" s="25" customFormat="1" ht="160" x14ac:dyDescent="0.2">
      <c r="A6" s="21" t="s">
        <v>351</v>
      </c>
      <c r="B6" s="21" t="s">
        <v>464</v>
      </c>
      <c r="C6" s="66" t="s">
        <v>497</v>
      </c>
      <c r="D6" s="95" t="s">
        <v>498</v>
      </c>
      <c r="E6" s="96" t="s">
        <v>374</v>
      </c>
      <c r="F6" s="97" t="s">
        <v>464</v>
      </c>
      <c r="G6" s="130"/>
      <c r="H6" s="23"/>
      <c r="I6" s="23"/>
    </row>
    <row r="7" spans="1:10" s="25" customFormat="1" ht="236" customHeight="1" x14ac:dyDescent="0.2">
      <c r="A7" s="21" t="s">
        <v>375</v>
      </c>
      <c r="B7" s="21" t="s">
        <v>464</v>
      </c>
      <c r="C7" s="33" t="s">
        <v>500</v>
      </c>
      <c r="D7" s="39" t="s">
        <v>499</v>
      </c>
      <c r="E7" s="24" t="s">
        <v>379</v>
      </c>
      <c r="F7" s="21" t="s">
        <v>464</v>
      </c>
      <c r="G7" s="21"/>
      <c r="H7" s="23"/>
      <c r="I7" s="23"/>
    </row>
    <row r="8" spans="1:10" s="25" customFormat="1" ht="144" x14ac:dyDescent="0.2">
      <c r="A8" s="21" t="s">
        <v>940</v>
      </c>
      <c r="B8" s="21" t="s">
        <v>464</v>
      </c>
      <c r="C8" s="33" t="s">
        <v>501</v>
      </c>
      <c r="D8" s="39" t="s">
        <v>495</v>
      </c>
      <c r="E8" s="24" t="s">
        <v>376</v>
      </c>
      <c r="F8" s="21" t="s">
        <v>464</v>
      </c>
      <c r="G8" s="23"/>
      <c r="H8" s="23"/>
      <c r="I8" s="23"/>
    </row>
    <row r="9" spans="1:10" s="25" customFormat="1" ht="144" x14ac:dyDescent="0.2">
      <c r="A9" s="24" t="s">
        <v>347</v>
      </c>
      <c r="B9" s="21" t="s">
        <v>464</v>
      </c>
      <c r="C9" s="33" t="s">
        <v>502</v>
      </c>
      <c r="D9" s="33" t="s">
        <v>503</v>
      </c>
      <c r="E9" s="24" t="s">
        <v>352</v>
      </c>
      <c r="F9" s="21" t="s">
        <v>464</v>
      </c>
      <c r="G9" s="22"/>
      <c r="H9" s="23"/>
      <c r="I9" s="23"/>
    </row>
    <row r="10" spans="1:10" s="25" customFormat="1" ht="109" customHeight="1" x14ac:dyDescent="0.2">
      <c r="A10" s="21" t="s">
        <v>257</v>
      </c>
      <c r="B10" s="21" t="s">
        <v>464</v>
      </c>
      <c r="C10" s="33" t="s">
        <v>504</v>
      </c>
      <c r="D10" s="86" t="s">
        <v>835</v>
      </c>
      <c r="E10" s="96" t="s">
        <v>377</v>
      </c>
      <c r="F10" s="97" t="s">
        <v>464</v>
      </c>
      <c r="G10" s="21"/>
      <c r="H10" s="31"/>
      <c r="I10" s="39"/>
      <c r="J10" s="36"/>
    </row>
    <row r="11" spans="1:10" s="29" customFormat="1" ht="304" customHeight="1" x14ac:dyDescent="0.2">
      <c r="A11" s="38" t="s">
        <v>342</v>
      </c>
      <c r="B11" s="27" t="s">
        <v>464</v>
      </c>
      <c r="C11" s="142" t="s">
        <v>957</v>
      </c>
      <c r="D11" s="129" t="s">
        <v>834</v>
      </c>
      <c r="E11" s="38" t="s">
        <v>346</v>
      </c>
      <c r="F11" s="27" t="s">
        <v>464</v>
      </c>
      <c r="G11" s="38"/>
      <c r="H11" s="28"/>
      <c r="I11" s="28"/>
    </row>
    <row r="12" spans="1:10" s="25" customFormat="1" ht="80" x14ac:dyDescent="0.2">
      <c r="A12" s="24" t="s">
        <v>348</v>
      </c>
      <c r="B12" s="21" t="s">
        <v>464</v>
      </c>
      <c r="C12" s="33" t="s">
        <v>505</v>
      </c>
      <c r="D12" s="33" t="s">
        <v>506</v>
      </c>
      <c r="E12" s="24" t="s">
        <v>353</v>
      </c>
      <c r="F12" s="21" t="s">
        <v>464</v>
      </c>
      <c r="G12" s="22"/>
      <c r="H12" s="23"/>
      <c r="I12" s="23"/>
    </row>
    <row r="13" spans="1:10" s="25" customFormat="1" ht="128" x14ac:dyDescent="0.2">
      <c r="A13" s="24" t="s">
        <v>258</v>
      </c>
      <c r="B13" s="21" t="s">
        <v>464</v>
      </c>
      <c r="C13" s="33" t="s">
        <v>507</v>
      </c>
      <c r="D13" s="33" t="s">
        <v>508</v>
      </c>
      <c r="E13" s="24"/>
      <c r="F13" s="21" t="s">
        <v>464</v>
      </c>
      <c r="G13" s="22"/>
      <c r="H13" s="23"/>
      <c r="I13" s="23"/>
    </row>
    <row r="14" spans="1:10" s="25" customFormat="1" ht="94" customHeight="1" x14ac:dyDescent="0.2">
      <c r="A14" s="24" t="s">
        <v>349</v>
      </c>
      <c r="B14" s="21" t="s">
        <v>464</v>
      </c>
      <c r="C14" s="33" t="s">
        <v>958</v>
      </c>
      <c r="D14" s="64" t="s">
        <v>917</v>
      </c>
      <c r="E14" s="24" t="s">
        <v>354</v>
      </c>
      <c r="F14" s="21" t="s">
        <v>464</v>
      </c>
      <c r="G14" s="22"/>
      <c r="H14" s="23"/>
      <c r="I14" s="23"/>
    </row>
    <row r="15" spans="1:10" s="25" customFormat="1" ht="112" x14ac:dyDescent="0.2">
      <c r="A15" s="24" t="s">
        <v>259</v>
      </c>
      <c r="B15" s="21" t="s">
        <v>464</v>
      </c>
      <c r="C15" s="33" t="s">
        <v>509</v>
      </c>
      <c r="D15" s="33" t="s">
        <v>506</v>
      </c>
      <c r="E15" s="24"/>
      <c r="F15" s="21" t="s">
        <v>464</v>
      </c>
      <c r="G15" s="26"/>
      <c r="H15" s="23"/>
      <c r="I15" s="23"/>
    </row>
    <row r="16" spans="1:10" s="25" customFormat="1" ht="384" customHeight="1" x14ac:dyDescent="0.2">
      <c r="A16" s="24" t="s">
        <v>350</v>
      </c>
      <c r="B16" s="21" t="s">
        <v>464</v>
      </c>
      <c r="C16" s="33" t="s">
        <v>510</v>
      </c>
      <c r="D16" s="31" t="s">
        <v>511</v>
      </c>
      <c r="E16" s="24" t="s">
        <v>353</v>
      </c>
      <c r="F16" s="21" t="s">
        <v>464</v>
      </c>
      <c r="G16" s="22"/>
      <c r="H16" s="23"/>
      <c r="I16" s="23"/>
    </row>
    <row r="17" spans="1:3" x14ac:dyDescent="0.2">
      <c r="C17" s="15"/>
    </row>
    <row r="19" spans="1:3" x14ac:dyDescent="0.2">
      <c r="A19" s="30"/>
    </row>
    <row r="20" spans="1:3" x14ac:dyDescent="0.2">
      <c r="A20" s="30"/>
    </row>
  </sheetData>
  <mergeCells count="2">
    <mergeCell ref="B1:D1"/>
    <mergeCell ref="F1:H1"/>
  </mergeCells>
  <conditionalFormatting sqref="B3:B16">
    <cfRule type="containsText" dxfId="235" priority="7" operator="containsText" text="Not met">
      <formula>NOT(ISERROR(SEARCH("Not met",B3)))</formula>
    </cfRule>
    <cfRule type="containsText" dxfId="234" priority="8" operator="containsText" text="Partially met">
      <formula>NOT(ISERROR(SEARCH("Partially met",B3)))</formula>
    </cfRule>
    <cfRule type="containsText" dxfId="233" priority="9" operator="containsText" text="Met">
      <formula>NOT(ISERROR(SEARCH("Met",B3)))</formula>
    </cfRule>
  </conditionalFormatting>
  <conditionalFormatting sqref="F3:F16">
    <cfRule type="containsText" dxfId="232" priority="1" operator="containsText" text="Not met">
      <formula>NOT(ISERROR(SEARCH("Not met",F3)))</formula>
    </cfRule>
    <cfRule type="containsText" dxfId="231" priority="2" operator="containsText" text="Partially met">
      <formula>NOT(ISERROR(SEARCH("Partially met",F3)))</formula>
    </cfRule>
    <cfRule type="containsText" dxfId="230" priority="3" operator="containsText" text="Met">
      <formula>NOT(ISERROR(SEARCH("Met",F3)))</formula>
    </cfRule>
  </conditionalFormatting>
  <hyperlinks>
    <hyperlink ref="D3" r:id="rId1" display="https://responsiblemining.net/what-we-do/approach/" xr:uid="{39A225B4-FD97-1540-89F2-2BBFBD7C60D6}"/>
    <hyperlink ref="D11" r:id="rId2" xr:uid="{FAD91668-F993-6045-A8A7-8D91E9E8A1F9}"/>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showInputMessage="1" showErrorMessage="1" xr:uid="{0031433E-95F7-DF43-A3B5-98A2A44E2B6C}">
          <x14:formula1>
            <xm:f>'Colour coding'!$A$1:$A$3</xm:f>
          </x14:formula1>
          <xm:sqref>B3:B16</xm:sqref>
        </x14:dataValidation>
        <x14:dataValidation type="list" allowBlank="1" showInputMessage="1" showErrorMessage="1" xr:uid="{80F7155E-A88E-2C41-BBBD-AB8B683C740D}">
          <x14:formula1>
            <xm:f>'Colour coding'!$A$1:$A$3</xm:f>
          </x14:formula1>
          <xm:sqref>F3:F16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D2CDA-A358-7644-9D09-DAD615DC1684}">
  <dimension ref="A1:J28"/>
  <sheetViews>
    <sheetView zoomScale="90" zoomScaleNormal="90" workbookViewId="0">
      <pane ySplit="2" topLeftCell="A3" activePane="bottomLeft" state="frozen"/>
      <selection pane="bottomLeft" activeCell="A3" sqref="A3"/>
    </sheetView>
  </sheetViews>
  <sheetFormatPr baseColWidth="10" defaultColWidth="10.83203125" defaultRowHeight="15" x14ac:dyDescent="0.2"/>
  <cols>
    <col min="1" max="1" width="28.83203125" style="32" customWidth="1"/>
    <col min="2" max="2" width="12.1640625" style="32" customWidth="1"/>
    <col min="3" max="3" width="57.6640625" style="32" customWidth="1"/>
    <col min="4" max="5" width="28.83203125" style="32" customWidth="1"/>
    <col min="6" max="6" width="12.6640625" style="32" customWidth="1"/>
    <col min="7" max="7" width="28.83203125" style="32" customWidth="1"/>
    <col min="8" max="8" width="28.6640625" style="32" customWidth="1"/>
    <col min="9" max="9" width="28.83203125" style="32" customWidth="1"/>
    <col min="10" max="10" width="18.1640625" style="32" customWidth="1"/>
    <col min="11" max="16384" width="10.83203125" style="32"/>
  </cols>
  <sheetData>
    <row r="1" spans="1:10" s="15" customFormat="1" x14ac:dyDescent="0.2">
      <c r="B1" s="151" t="s">
        <v>7</v>
      </c>
      <c r="C1" s="151"/>
      <c r="D1" s="151"/>
      <c r="E1" s="16"/>
      <c r="F1" s="152" t="s">
        <v>8</v>
      </c>
      <c r="G1" s="152"/>
      <c r="H1" s="152"/>
      <c r="I1" s="17" t="s">
        <v>7</v>
      </c>
    </row>
    <row r="2" spans="1:10" s="15" customFormat="1" ht="32" x14ac:dyDescent="0.2">
      <c r="A2" s="18" t="s">
        <v>0</v>
      </c>
      <c r="B2" s="19" t="s">
        <v>2</v>
      </c>
      <c r="C2" s="20" t="s">
        <v>4</v>
      </c>
      <c r="D2" s="19" t="s">
        <v>5</v>
      </c>
      <c r="E2" s="18" t="s">
        <v>1</v>
      </c>
      <c r="F2" s="61" t="s">
        <v>3</v>
      </c>
      <c r="G2" s="62" t="s">
        <v>4</v>
      </c>
      <c r="H2" s="61" t="s">
        <v>6</v>
      </c>
      <c r="I2" s="19" t="s">
        <v>9</v>
      </c>
    </row>
    <row r="3" spans="1:10" ht="144" x14ac:dyDescent="0.2">
      <c r="A3" s="31" t="s">
        <v>355</v>
      </c>
      <c r="B3" s="27" t="s">
        <v>464</v>
      </c>
      <c r="C3" s="37" t="s">
        <v>512</v>
      </c>
      <c r="D3" s="31" t="s">
        <v>513</v>
      </c>
      <c r="E3" s="31" t="s">
        <v>363</v>
      </c>
      <c r="F3" s="27" t="s">
        <v>464</v>
      </c>
      <c r="G3" s="31"/>
      <c r="H3" s="31"/>
      <c r="I3" s="31"/>
    </row>
    <row r="4" spans="1:10" s="15" customFormat="1" ht="275" customHeight="1" x14ac:dyDescent="0.2">
      <c r="A4" s="24" t="s">
        <v>967</v>
      </c>
      <c r="B4" s="24" t="s">
        <v>464</v>
      </c>
      <c r="C4" s="65" t="s">
        <v>514</v>
      </c>
      <c r="D4" s="31" t="s">
        <v>513</v>
      </c>
      <c r="E4" s="24" t="s">
        <v>344</v>
      </c>
      <c r="F4" s="24" t="s">
        <v>464</v>
      </c>
      <c r="G4" s="33"/>
      <c r="H4" s="33"/>
      <c r="I4" s="33"/>
    </row>
    <row r="5" spans="1:10" ht="409.5" x14ac:dyDescent="0.2">
      <c r="A5" s="31" t="s">
        <v>261</v>
      </c>
      <c r="B5" s="27" t="s">
        <v>464</v>
      </c>
      <c r="C5" s="107" t="s">
        <v>842</v>
      </c>
      <c r="D5" s="107" t="s">
        <v>843</v>
      </c>
      <c r="E5" s="31"/>
      <c r="F5" s="27" t="s">
        <v>464</v>
      </c>
      <c r="G5" s="31" t="s">
        <v>841</v>
      </c>
      <c r="H5" s="31"/>
      <c r="I5" s="31"/>
      <c r="J5" s="123"/>
    </row>
    <row r="6" spans="1:10" ht="125" customHeight="1" x14ac:dyDescent="0.2">
      <c r="A6" s="31" t="s">
        <v>262</v>
      </c>
      <c r="B6" s="27" t="s">
        <v>464</v>
      </c>
      <c r="C6" s="31" t="s">
        <v>515</v>
      </c>
      <c r="D6" s="31" t="s">
        <v>513</v>
      </c>
      <c r="E6" s="31" t="s">
        <v>227</v>
      </c>
      <c r="F6" s="27" t="s">
        <v>464</v>
      </c>
      <c r="G6" s="31"/>
      <c r="H6" s="31"/>
      <c r="I6" s="31"/>
    </row>
    <row r="7" spans="1:10" ht="96" x14ac:dyDescent="0.2">
      <c r="A7" s="31" t="s">
        <v>343</v>
      </c>
      <c r="B7" s="27" t="s">
        <v>464</v>
      </c>
      <c r="C7" s="36" t="s">
        <v>516</v>
      </c>
      <c r="D7" s="31" t="s">
        <v>513</v>
      </c>
      <c r="E7" s="31" t="s">
        <v>345</v>
      </c>
      <c r="F7" s="27" t="s">
        <v>464</v>
      </c>
      <c r="G7" s="31"/>
      <c r="H7" s="31"/>
      <c r="I7" s="31"/>
    </row>
    <row r="8" spans="1:10" ht="128" x14ac:dyDescent="0.2">
      <c r="A8" s="31" t="s">
        <v>941</v>
      </c>
      <c r="B8" s="27" t="s">
        <v>464</v>
      </c>
      <c r="C8" s="31" t="s">
        <v>517</v>
      </c>
      <c r="D8" s="36" t="s">
        <v>513</v>
      </c>
      <c r="E8" s="31" t="s">
        <v>224</v>
      </c>
      <c r="F8" s="27" t="s">
        <v>464</v>
      </c>
      <c r="G8" s="31"/>
      <c r="H8" s="31"/>
      <c r="I8" s="31"/>
    </row>
    <row r="9" spans="1:10" ht="79" customHeight="1" x14ac:dyDescent="0.2">
      <c r="A9" s="31" t="s">
        <v>263</v>
      </c>
      <c r="B9" s="27" t="s">
        <v>464</v>
      </c>
      <c r="C9" s="37" t="s">
        <v>518</v>
      </c>
      <c r="D9" s="31" t="s">
        <v>839</v>
      </c>
      <c r="E9" s="31"/>
      <c r="F9" s="27" t="s">
        <v>464</v>
      </c>
      <c r="G9" s="31"/>
      <c r="H9" s="31"/>
      <c r="I9" s="31"/>
    </row>
    <row r="10" spans="1:10" ht="112" x14ac:dyDescent="0.2">
      <c r="A10" s="31" t="s">
        <v>356</v>
      </c>
      <c r="B10" s="27" t="s">
        <v>464</v>
      </c>
      <c r="C10" s="31" t="s">
        <v>519</v>
      </c>
      <c r="D10" s="31" t="s">
        <v>520</v>
      </c>
      <c r="E10" s="31" t="s">
        <v>364</v>
      </c>
      <c r="F10" s="27" t="s">
        <v>464</v>
      </c>
      <c r="G10" s="31"/>
      <c r="H10" s="31"/>
      <c r="I10" s="31"/>
    </row>
    <row r="11" spans="1:10" ht="144" x14ac:dyDescent="0.2">
      <c r="A11" s="31" t="s">
        <v>357</v>
      </c>
      <c r="B11" s="27" t="s">
        <v>464</v>
      </c>
      <c r="C11" s="31" t="s">
        <v>521</v>
      </c>
      <c r="D11" s="36" t="s">
        <v>513</v>
      </c>
      <c r="E11" s="31" t="s">
        <v>353</v>
      </c>
      <c r="F11" s="27" t="s">
        <v>464</v>
      </c>
      <c r="G11" s="31"/>
      <c r="H11" s="31"/>
      <c r="I11" s="31"/>
    </row>
    <row r="12" spans="1:10" ht="112" x14ac:dyDescent="0.2">
      <c r="A12" s="31" t="s">
        <v>264</v>
      </c>
      <c r="B12" s="27" t="s">
        <v>464</v>
      </c>
      <c r="C12" s="31" t="s">
        <v>522</v>
      </c>
      <c r="D12" s="36" t="s">
        <v>513</v>
      </c>
      <c r="E12" s="31"/>
      <c r="F12" s="27" t="s">
        <v>464</v>
      </c>
      <c r="G12" s="31"/>
      <c r="H12" s="31"/>
      <c r="I12" s="31"/>
    </row>
    <row r="13" spans="1:10" ht="81" customHeight="1" x14ac:dyDescent="0.2">
      <c r="A13" s="31" t="s">
        <v>265</v>
      </c>
      <c r="B13" s="27" t="s">
        <v>464</v>
      </c>
      <c r="C13" s="31" t="s">
        <v>523</v>
      </c>
      <c r="D13" s="36" t="s">
        <v>513</v>
      </c>
      <c r="E13" s="31" t="s">
        <v>226</v>
      </c>
      <c r="F13" s="27" t="s">
        <v>464</v>
      </c>
      <c r="G13" s="31"/>
      <c r="H13" s="31"/>
      <c r="I13" s="31"/>
    </row>
    <row r="14" spans="1:10" ht="125" customHeight="1" x14ac:dyDescent="0.2">
      <c r="A14" s="31" t="s">
        <v>266</v>
      </c>
      <c r="B14" s="27" t="s">
        <v>464</v>
      </c>
      <c r="C14" s="31" t="s">
        <v>524</v>
      </c>
      <c r="D14" s="31" t="s">
        <v>838</v>
      </c>
      <c r="E14" s="31"/>
      <c r="F14" s="27" t="s">
        <v>464</v>
      </c>
      <c r="G14" s="31"/>
      <c r="H14" s="31"/>
      <c r="I14" s="31"/>
    </row>
    <row r="15" spans="1:10" ht="143" customHeight="1" x14ac:dyDescent="0.2">
      <c r="A15" s="31" t="s">
        <v>358</v>
      </c>
      <c r="B15" s="27" t="s">
        <v>464</v>
      </c>
      <c r="C15" s="31" t="s">
        <v>525</v>
      </c>
      <c r="D15" s="36" t="s">
        <v>526</v>
      </c>
      <c r="E15" s="31" t="s">
        <v>353</v>
      </c>
      <c r="F15" s="27" t="s">
        <v>464</v>
      </c>
      <c r="G15" s="31"/>
      <c r="H15" s="31"/>
      <c r="I15" s="31"/>
    </row>
    <row r="16" spans="1:10" ht="128" x14ac:dyDescent="0.2">
      <c r="A16" s="31" t="s">
        <v>359</v>
      </c>
      <c r="B16" s="27" t="s">
        <v>464</v>
      </c>
      <c r="C16" s="31" t="s">
        <v>527</v>
      </c>
      <c r="D16" s="36" t="s">
        <v>528</v>
      </c>
      <c r="E16" s="31" t="s">
        <v>365</v>
      </c>
      <c r="F16" s="27" t="s">
        <v>464</v>
      </c>
      <c r="G16" s="31"/>
      <c r="H16" s="31"/>
      <c r="I16" s="31"/>
    </row>
    <row r="17" spans="1:9" ht="185" customHeight="1" x14ac:dyDescent="0.2">
      <c r="A17" s="31" t="s">
        <v>267</v>
      </c>
      <c r="B17" s="27" t="s">
        <v>464</v>
      </c>
      <c r="C17" s="31" t="s">
        <v>529</v>
      </c>
      <c r="D17" s="86" t="s">
        <v>513</v>
      </c>
      <c r="E17" s="31" t="s">
        <v>10</v>
      </c>
      <c r="F17" s="27" t="s">
        <v>464</v>
      </c>
      <c r="G17" s="31"/>
      <c r="H17" s="31"/>
      <c r="I17" s="31"/>
    </row>
    <row r="18" spans="1:9" ht="232" customHeight="1" x14ac:dyDescent="0.2">
      <c r="A18" s="31" t="s">
        <v>268</v>
      </c>
      <c r="B18" s="27" t="s">
        <v>464</v>
      </c>
      <c r="C18" s="31" t="s">
        <v>965</v>
      </c>
      <c r="D18" s="31"/>
      <c r="E18" s="31"/>
      <c r="F18" s="27" t="s">
        <v>464</v>
      </c>
      <c r="G18" s="39" t="s">
        <v>943</v>
      </c>
      <c r="H18" s="31"/>
      <c r="I18" s="31"/>
    </row>
    <row r="19" spans="1:9" ht="203" customHeight="1" x14ac:dyDescent="0.2">
      <c r="A19" s="31" t="s">
        <v>360</v>
      </c>
      <c r="B19" s="27" t="s">
        <v>464</v>
      </c>
      <c r="C19" s="39" t="s">
        <v>959</v>
      </c>
      <c r="D19" s="39" t="s">
        <v>513</v>
      </c>
      <c r="E19" s="31" t="s">
        <v>353</v>
      </c>
      <c r="F19" s="27" t="s">
        <v>464</v>
      </c>
      <c r="G19" s="107" t="s">
        <v>800</v>
      </c>
      <c r="H19" s="31"/>
      <c r="I19" s="31"/>
    </row>
    <row r="20" spans="1:9" ht="96" x14ac:dyDescent="0.2">
      <c r="A20" s="31" t="s">
        <v>269</v>
      </c>
      <c r="B20" s="27" t="s">
        <v>464</v>
      </c>
      <c r="C20" s="31" t="s">
        <v>530</v>
      </c>
      <c r="D20" s="39" t="s">
        <v>513</v>
      </c>
      <c r="E20" s="31"/>
      <c r="F20" s="27" t="s">
        <v>464</v>
      </c>
      <c r="G20" s="31" t="s">
        <v>801</v>
      </c>
      <c r="H20" s="31"/>
      <c r="I20" s="31"/>
    </row>
    <row r="21" spans="1:9" ht="321" customHeight="1" x14ac:dyDescent="0.2">
      <c r="A21" s="31" t="s">
        <v>361</v>
      </c>
      <c r="B21" s="27" t="s">
        <v>464</v>
      </c>
      <c r="C21" s="141" t="s">
        <v>947</v>
      </c>
      <c r="D21" s="39" t="s">
        <v>945</v>
      </c>
      <c r="E21" s="31" t="s">
        <v>366</v>
      </c>
      <c r="F21" s="27" t="s">
        <v>464</v>
      </c>
      <c r="G21" s="31" t="s">
        <v>944</v>
      </c>
      <c r="H21" s="31"/>
      <c r="I21" s="31"/>
    </row>
    <row r="22" spans="1:9" ht="409" customHeight="1" x14ac:dyDescent="0.2">
      <c r="A22" s="31" t="s">
        <v>362</v>
      </c>
      <c r="B22" s="27" t="s">
        <v>464</v>
      </c>
      <c r="C22" s="141" t="s">
        <v>948</v>
      </c>
      <c r="D22" s="107" t="s">
        <v>945</v>
      </c>
      <c r="E22" s="31" t="s">
        <v>353</v>
      </c>
      <c r="F22" s="27" t="s">
        <v>464</v>
      </c>
      <c r="G22" s="39" t="s">
        <v>964</v>
      </c>
      <c r="H22" s="31"/>
      <c r="I22" s="31"/>
    </row>
    <row r="23" spans="1:9" ht="96" x14ac:dyDescent="0.2">
      <c r="A23" s="31" t="s">
        <v>942</v>
      </c>
      <c r="B23" s="27" t="s">
        <v>464</v>
      </c>
      <c r="C23" s="39" t="s">
        <v>949</v>
      </c>
      <c r="D23" s="31" t="s">
        <v>946</v>
      </c>
      <c r="E23" s="31"/>
      <c r="F23" s="27" t="s">
        <v>464</v>
      </c>
      <c r="G23" s="31" t="s">
        <v>960</v>
      </c>
      <c r="H23" s="31"/>
      <c r="I23" s="31"/>
    </row>
    <row r="24" spans="1:9" ht="213" customHeight="1" x14ac:dyDescent="0.2">
      <c r="A24" s="31" t="s">
        <v>270</v>
      </c>
      <c r="B24" s="27" t="s">
        <v>464</v>
      </c>
      <c r="C24" s="39" t="s">
        <v>950</v>
      </c>
      <c r="D24" s="132" t="s">
        <v>945</v>
      </c>
      <c r="E24" s="31"/>
      <c r="F24" s="27" t="s">
        <v>464</v>
      </c>
      <c r="G24" s="31" t="s">
        <v>961</v>
      </c>
      <c r="H24" s="31"/>
      <c r="I24" s="31"/>
    </row>
    <row r="25" spans="1:9" ht="280" customHeight="1" x14ac:dyDescent="0.2">
      <c r="A25" s="31" t="s">
        <v>271</v>
      </c>
      <c r="B25" s="27" t="s">
        <v>464</v>
      </c>
      <c r="C25" s="39" t="s">
        <v>951</v>
      </c>
      <c r="D25" s="31"/>
      <c r="E25" s="31"/>
      <c r="F25" s="27" t="s">
        <v>464</v>
      </c>
      <c r="G25" s="31" t="s">
        <v>962</v>
      </c>
      <c r="H25" s="31"/>
      <c r="I25" s="31"/>
    </row>
    <row r="26" spans="1:9" ht="208" x14ac:dyDescent="0.2">
      <c r="A26" s="31" t="s">
        <v>272</v>
      </c>
      <c r="B26" s="27" t="s">
        <v>464</v>
      </c>
      <c r="C26" s="39" t="s">
        <v>952</v>
      </c>
      <c r="D26" s="31"/>
      <c r="E26" s="31"/>
      <c r="F26" s="27" t="s">
        <v>464</v>
      </c>
      <c r="G26" s="31" t="s">
        <v>963</v>
      </c>
      <c r="H26" s="31"/>
      <c r="I26" s="31"/>
    </row>
    <row r="28" spans="1:9" x14ac:dyDescent="0.2">
      <c r="A28" s="34"/>
      <c r="C28" s="94"/>
    </row>
  </sheetData>
  <mergeCells count="2">
    <mergeCell ref="B1:D1"/>
    <mergeCell ref="F1:H1"/>
  </mergeCells>
  <conditionalFormatting sqref="B3:B26">
    <cfRule type="containsText" dxfId="229" priority="4" operator="containsText" text="Not met">
      <formula>NOT(ISERROR(SEARCH("Not met",B3)))</formula>
    </cfRule>
    <cfRule type="containsText" dxfId="228" priority="5" operator="containsText" text="Partially met">
      <formula>NOT(ISERROR(SEARCH("Partially met",B3)))</formula>
    </cfRule>
    <cfRule type="containsText" dxfId="227" priority="6" operator="containsText" text="Met">
      <formula>NOT(ISERROR(SEARCH("Met",B3)))</formula>
    </cfRule>
  </conditionalFormatting>
  <conditionalFormatting sqref="F3:F26">
    <cfRule type="containsText" dxfId="226" priority="1" operator="containsText" text="Not met">
      <formula>NOT(ISERROR(SEARCH("Not met",F3)))</formula>
    </cfRule>
    <cfRule type="containsText" dxfId="225" priority="2" operator="containsText" text="Partially met">
      <formula>NOT(ISERROR(SEARCH("Partially met",F3)))</formula>
    </cfRule>
    <cfRule type="containsText" dxfId="224" priority="3" operator="containsText" text="Met">
      <formula>NOT(ISERROR(SEARCH("Met",F3)))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D8CFE23-ECFC-D945-9E04-5C6B8E6EA2FD}">
          <x14:formula1>
            <xm:f>'Colour coding'!$A$1:$A$3</xm:f>
          </x14:formula1>
          <xm:sqref>B3:B26 F3:F26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120B-D5F5-D54A-8053-C2A292B4BED5}">
  <dimension ref="A1:K7"/>
  <sheetViews>
    <sheetView showGridLines="0" topLeftCell="A7" zoomScale="90" zoomScaleNormal="90" zoomScaleSheetLayoutView="100" workbookViewId="0">
      <selection activeCell="C8" sqref="C8"/>
    </sheetView>
  </sheetViews>
  <sheetFormatPr baseColWidth="10" defaultColWidth="10.83203125" defaultRowHeight="15" x14ac:dyDescent="0.2"/>
  <cols>
    <col min="1" max="1" width="28.83203125" style="36" customWidth="1"/>
    <col min="2" max="2" width="12.1640625" style="36" customWidth="1"/>
    <col min="3" max="3" width="39" style="36" customWidth="1"/>
    <col min="4" max="5" width="28.83203125" style="36" customWidth="1"/>
    <col min="6" max="6" width="12.1640625" style="36" customWidth="1"/>
    <col min="7" max="8" width="28.6640625" style="36" customWidth="1"/>
    <col min="9" max="9" width="28.83203125" style="36" customWidth="1"/>
    <col min="10" max="10" width="16.83203125" style="32" customWidth="1"/>
    <col min="11" max="16384" width="10.83203125" style="32"/>
  </cols>
  <sheetData>
    <row r="1" spans="1:11" s="15" customFormat="1" ht="16" x14ac:dyDescent="0.2">
      <c r="A1" s="16"/>
      <c r="B1" s="153" t="s">
        <v>7</v>
      </c>
      <c r="C1" s="153"/>
      <c r="D1" s="153"/>
      <c r="E1" s="16"/>
      <c r="F1" s="154" t="s">
        <v>8</v>
      </c>
      <c r="G1" s="154"/>
      <c r="H1" s="154"/>
      <c r="I1" s="35" t="s">
        <v>7</v>
      </c>
    </row>
    <row r="2" spans="1:11" s="15" customFormat="1" ht="32" x14ac:dyDescent="0.2">
      <c r="A2" s="18" t="s">
        <v>0</v>
      </c>
      <c r="B2" s="19" t="s">
        <v>2</v>
      </c>
      <c r="C2" s="20" t="s">
        <v>4</v>
      </c>
      <c r="D2" s="19" t="s">
        <v>5</v>
      </c>
      <c r="E2" s="18" t="s">
        <v>1</v>
      </c>
      <c r="F2" s="61" t="s">
        <v>3</v>
      </c>
      <c r="G2" s="62" t="s">
        <v>4</v>
      </c>
      <c r="H2" s="61" t="s">
        <v>6</v>
      </c>
      <c r="I2" s="19" t="s">
        <v>9</v>
      </c>
    </row>
    <row r="3" spans="1:11" ht="380" x14ac:dyDescent="0.2">
      <c r="A3" s="66" t="s">
        <v>367</v>
      </c>
      <c r="B3" s="67" t="s">
        <v>464</v>
      </c>
      <c r="C3" s="124" t="s">
        <v>775</v>
      </c>
      <c r="D3" s="39" t="s">
        <v>774</v>
      </c>
      <c r="E3" s="66" t="s">
        <v>370</v>
      </c>
      <c r="F3" s="27" t="s">
        <v>464</v>
      </c>
      <c r="G3" s="39"/>
      <c r="H3" s="124"/>
      <c r="I3" s="39"/>
      <c r="J3" s="86"/>
    </row>
    <row r="4" spans="1:11" ht="82" customHeight="1" x14ac:dyDescent="0.2">
      <c r="A4" s="31" t="s">
        <v>273</v>
      </c>
      <c r="B4" s="27" t="s">
        <v>464</v>
      </c>
      <c r="C4" s="39" t="s">
        <v>773</v>
      </c>
      <c r="D4" s="86" t="s">
        <v>768</v>
      </c>
      <c r="E4" s="39"/>
      <c r="F4" s="27" t="s">
        <v>464</v>
      </c>
      <c r="G4" s="31"/>
      <c r="H4" s="39"/>
      <c r="I4" s="125"/>
      <c r="J4" s="86"/>
    </row>
    <row r="5" spans="1:11" ht="224" x14ac:dyDescent="0.2">
      <c r="A5" s="31" t="s">
        <v>368</v>
      </c>
      <c r="B5" s="27" t="s">
        <v>464</v>
      </c>
      <c r="C5" s="39" t="s">
        <v>772</v>
      </c>
      <c r="D5" s="39" t="s">
        <v>771</v>
      </c>
      <c r="E5" s="39" t="s">
        <v>371</v>
      </c>
      <c r="F5" s="27" t="s">
        <v>464</v>
      </c>
      <c r="G5" s="31"/>
      <c r="H5" s="39"/>
      <c r="I5" s="39"/>
      <c r="J5" s="86"/>
    </row>
    <row r="6" spans="1:11" ht="408" customHeight="1" x14ac:dyDescent="0.2">
      <c r="A6" s="31" t="s">
        <v>369</v>
      </c>
      <c r="B6" s="27" t="s">
        <v>465</v>
      </c>
      <c r="C6" s="39" t="s">
        <v>770</v>
      </c>
      <c r="D6" s="86" t="s">
        <v>769</v>
      </c>
      <c r="E6" s="31" t="s">
        <v>372</v>
      </c>
      <c r="F6" s="27" t="s">
        <v>464</v>
      </c>
      <c r="G6" s="31"/>
      <c r="H6" s="39"/>
      <c r="I6" s="125"/>
      <c r="J6" s="86"/>
      <c r="K6" s="117"/>
    </row>
    <row r="7" spans="1:11" ht="247" customHeight="1" x14ac:dyDescent="0.2">
      <c r="A7" s="31" t="s">
        <v>274</v>
      </c>
      <c r="B7" s="27" t="s">
        <v>464</v>
      </c>
      <c r="C7" s="39" t="s">
        <v>776</v>
      </c>
      <c r="D7" s="137" t="s">
        <v>768</v>
      </c>
      <c r="E7" s="31" t="s">
        <v>11</v>
      </c>
      <c r="F7" s="27" t="s">
        <v>464</v>
      </c>
      <c r="G7" s="31"/>
      <c r="H7" s="39"/>
      <c r="I7" s="106"/>
      <c r="J7" s="86"/>
    </row>
  </sheetData>
  <mergeCells count="2">
    <mergeCell ref="B1:D1"/>
    <mergeCell ref="F1:H1"/>
  </mergeCells>
  <conditionalFormatting sqref="B3:B7">
    <cfRule type="containsText" dxfId="223" priority="4" operator="containsText" text="Not met">
      <formula>NOT(ISERROR(SEARCH("Not met",B3)))</formula>
    </cfRule>
    <cfRule type="containsText" dxfId="222" priority="5" operator="containsText" text="Partially met">
      <formula>NOT(ISERROR(SEARCH("Partially met",B3)))</formula>
    </cfRule>
    <cfRule type="containsText" dxfId="221" priority="6" operator="containsText" text="Met">
      <formula>NOT(ISERROR(SEARCH("Met",B3)))</formula>
    </cfRule>
  </conditionalFormatting>
  <conditionalFormatting sqref="F3:F7">
    <cfRule type="containsText" dxfId="220" priority="1" operator="containsText" text="Not met">
      <formula>NOT(ISERROR(SEARCH("Not met",F3)))</formula>
    </cfRule>
    <cfRule type="containsText" dxfId="219" priority="2" operator="containsText" text="Partially met">
      <formula>NOT(ISERROR(SEARCH("Partially met",F3)))</formula>
    </cfRule>
    <cfRule type="containsText" dxfId="218" priority="3" operator="containsText" text="Met">
      <formula>NOT(ISERROR(SEARCH("Met",F3)))</formula>
    </cfRule>
  </conditionalFormatting>
  <hyperlinks>
    <hyperlink ref="D7" r:id="rId1" xr:uid="{0134AD8A-9222-7041-8F97-479F44E4B580}"/>
  </hyperlinks>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D3E125BD-BA65-E84A-8FCE-04629442CCCF}">
          <x14:formula1>
            <xm:f>'Colour coding'!$A$1:$A$3</xm:f>
          </x14:formula1>
          <xm:sqref>B3:B7 F3:F7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4AB47-5151-3E42-BE67-4345F29B8638}">
  <dimension ref="A1:I10"/>
  <sheetViews>
    <sheetView showGridLines="0" zoomScale="90" zoomScaleNormal="90" workbookViewId="0">
      <pane ySplit="2" topLeftCell="A3" activePane="bottomLeft" state="frozen"/>
      <selection pane="bottomLeft" activeCell="C3" sqref="C3"/>
    </sheetView>
  </sheetViews>
  <sheetFormatPr baseColWidth="10" defaultColWidth="10.83203125" defaultRowHeight="15" x14ac:dyDescent="0.2"/>
  <cols>
    <col min="1" max="1" width="28.83203125" style="32" customWidth="1"/>
    <col min="2" max="2" width="12.1640625" style="32" customWidth="1"/>
    <col min="3" max="3" width="62.5" style="32" customWidth="1"/>
    <col min="4" max="5" width="28.83203125" style="32" customWidth="1"/>
    <col min="6" max="6" width="12.1640625" style="32" customWidth="1"/>
    <col min="7" max="9" width="28.83203125" style="32" customWidth="1"/>
    <col min="10" max="16384" width="10.83203125" style="32"/>
  </cols>
  <sheetData>
    <row r="1" spans="1:9" ht="16" x14ac:dyDescent="0.2">
      <c r="A1" s="31"/>
      <c r="B1" s="155" t="s">
        <v>7</v>
      </c>
      <c r="C1" s="155"/>
      <c r="D1" s="155"/>
      <c r="E1" s="31"/>
      <c r="F1" s="156" t="s">
        <v>8</v>
      </c>
      <c r="G1" s="156"/>
      <c r="H1" s="156"/>
      <c r="I1" s="101" t="s">
        <v>7</v>
      </c>
    </row>
    <row r="2" spans="1:9" ht="32" x14ac:dyDescent="0.2">
      <c r="A2" s="76" t="s">
        <v>0</v>
      </c>
      <c r="B2" s="70" t="s">
        <v>2</v>
      </c>
      <c r="C2" s="70" t="s">
        <v>4</v>
      </c>
      <c r="D2" s="70" t="s">
        <v>5</v>
      </c>
      <c r="E2" s="76" t="s">
        <v>1</v>
      </c>
      <c r="F2" s="77" t="s">
        <v>3</v>
      </c>
      <c r="G2" s="77" t="s">
        <v>4</v>
      </c>
      <c r="H2" s="77" t="s">
        <v>6</v>
      </c>
      <c r="I2" s="70" t="s">
        <v>9</v>
      </c>
    </row>
    <row r="3" spans="1:9" s="104" customFormat="1" ht="128" x14ac:dyDescent="0.2">
      <c r="A3" s="103" t="s">
        <v>275</v>
      </c>
      <c r="B3" s="74" t="s">
        <v>914</v>
      </c>
      <c r="C3" s="71" t="s">
        <v>911</v>
      </c>
      <c r="D3" s="71"/>
      <c r="E3" s="71"/>
      <c r="F3" s="74" t="s">
        <v>914</v>
      </c>
      <c r="G3" s="68" t="s">
        <v>905</v>
      </c>
      <c r="H3" s="71"/>
      <c r="I3" s="71"/>
    </row>
    <row r="4" spans="1:9" ht="409.6" x14ac:dyDescent="0.2">
      <c r="A4" s="31" t="s">
        <v>122</v>
      </c>
      <c r="B4" s="39"/>
      <c r="C4" s="31" t="s">
        <v>912</v>
      </c>
      <c r="D4" s="31" t="s">
        <v>735</v>
      </c>
      <c r="E4" s="69"/>
      <c r="F4" s="39"/>
      <c r="G4" s="31"/>
      <c r="H4" s="69"/>
      <c r="I4" s="69"/>
    </row>
    <row r="5" spans="1:9" ht="48" x14ac:dyDescent="0.2">
      <c r="A5" s="31" t="s">
        <v>12</v>
      </c>
      <c r="B5" s="39"/>
      <c r="C5" s="73" t="s">
        <v>727</v>
      </c>
      <c r="D5" s="69"/>
      <c r="E5" s="69"/>
      <c r="F5" s="39"/>
      <c r="G5" s="69"/>
      <c r="H5" s="69"/>
      <c r="I5" s="69"/>
    </row>
    <row r="6" spans="1:9" s="105" customFormat="1" ht="409.6" x14ac:dyDescent="0.2">
      <c r="A6" s="71" t="s">
        <v>276</v>
      </c>
      <c r="B6" s="74" t="s">
        <v>914</v>
      </c>
      <c r="C6" s="68" t="s">
        <v>913</v>
      </c>
      <c r="D6" s="68" t="s">
        <v>734</v>
      </c>
      <c r="E6" s="71"/>
      <c r="F6" s="74" t="s">
        <v>914</v>
      </c>
      <c r="G6" s="68" t="s">
        <v>905</v>
      </c>
      <c r="H6" s="71"/>
      <c r="I6" s="71"/>
    </row>
    <row r="7" spans="1:9" ht="144" x14ac:dyDescent="0.2">
      <c r="A7" s="31" t="s">
        <v>123</v>
      </c>
      <c r="C7" s="31" t="s">
        <v>732</v>
      </c>
      <c r="D7" s="69"/>
      <c r="E7" s="69"/>
      <c r="F7" s="39"/>
      <c r="G7" s="69"/>
      <c r="H7" s="69"/>
      <c r="I7" s="69"/>
    </row>
    <row r="8" spans="1:9" ht="208" x14ac:dyDescent="0.2">
      <c r="A8" s="31" t="s">
        <v>124</v>
      </c>
      <c r="B8" s="39"/>
      <c r="C8" s="31" t="s">
        <v>733</v>
      </c>
      <c r="D8" s="69"/>
      <c r="E8" s="69"/>
      <c r="F8" s="39"/>
      <c r="G8" s="69"/>
      <c r="H8" s="69"/>
      <c r="I8" s="69"/>
    </row>
    <row r="9" spans="1:9" ht="409.6" x14ac:dyDescent="0.2">
      <c r="A9" s="80" t="s">
        <v>125</v>
      </c>
      <c r="B9" s="39"/>
      <c r="C9" s="31" t="s">
        <v>845</v>
      </c>
      <c r="D9" s="69"/>
      <c r="E9" s="69"/>
      <c r="F9" s="39"/>
      <c r="G9" s="107" t="s">
        <v>802</v>
      </c>
      <c r="H9" s="69"/>
      <c r="I9" s="69"/>
    </row>
    <row r="10" spans="1:9" ht="128" x14ac:dyDescent="0.2">
      <c r="A10" s="31" t="s">
        <v>13</v>
      </c>
      <c r="B10" s="39"/>
      <c r="C10" s="31" t="s">
        <v>844</v>
      </c>
      <c r="D10" s="69"/>
      <c r="E10" s="69"/>
      <c r="F10" s="39"/>
      <c r="G10" s="69"/>
      <c r="H10" s="69"/>
      <c r="I10" s="69"/>
    </row>
  </sheetData>
  <mergeCells count="2">
    <mergeCell ref="B1:D1"/>
    <mergeCell ref="F1:H1"/>
  </mergeCells>
  <conditionalFormatting sqref="B3 F3 B6 F6">
    <cfRule type="containsText" dxfId="217" priority="1" operator="containsText" text="Not met">
      <formula>NOT(ISERROR(SEARCH("Not met",B3)))</formula>
    </cfRule>
    <cfRule type="containsText" dxfId="216" priority="2" operator="containsText" text="Partially met">
      <formula>NOT(ISERROR(SEARCH("Partially met",B3)))</formula>
    </cfRule>
    <cfRule type="containsText" dxfId="215" priority="3" operator="containsText" text="Met">
      <formula>NOT(ISERROR(SEARCH("Met",B3)))</formula>
    </cfRule>
    <cfRule type="containsText" dxfId="214" priority="4" operator="containsText" text="Exceeded">
      <formula>NOT(ISERROR(SEARCH("Exceeded",B3)))</formula>
    </cfRule>
    <cfRule type="containsText" dxfId="213" priority="5" operator="containsText" text="Not met">
      <formula>NOT(ISERROR(SEARCH("Not met",B3)))</formula>
    </cfRule>
    <cfRule type="containsText" dxfId="212" priority="6" operator="containsText" text="Partially met">
      <formula>NOT(ISERROR(SEARCH("Partially met",B3)))</formula>
    </cfRule>
    <cfRule type="containsText" dxfId="211" priority="7" operator="containsText" text="Met">
      <formula>NOT(ISERROR(SEARCH("Met",B3)))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21ACE2-55EF-5C41-A380-13617E8E2F1D}">
          <x14:formula1>
            <xm:f>'Colour coding'!$A$5:$A$9</xm:f>
          </x14:formula1>
          <xm:sqref>B3 F3 B6 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647F5-50C5-8146-94E5-DC4FFC29B907}">
  <dimension ref="A1:I33"/>
  <sheetViews>
    <sheetView showGridLines="0" zoomScale="90" zoomScaleNormal="90" workbookViewId="0">
      <pane ySplit="2" topLeftCell="A33" activePane="bottomLeft" state="frozen"/>
      <selection pane="bottomLeft" activeCell="C3" sqref="C3"/>
    </sheetView>
  </sheetViews>
  <sheetFormatPr baseColWidth="10" defaultColWidth="10.83203125" defaultRowHeight="15" x14ac:dyDescent="0.2"/>
  <cols>
    <col min="1" max="1" width="28.83203125" style="1" customWidth="1"/>
    <col min="2" max="2" width="12.1640625" style="1" customWidth="1"/>
    <col min="3" max="3" width="68.1640625" style="32" customWidth="1"/>
    <col min="4" max="4" width="28.83203125" style="36" customWidth="1"/>
    <col min="5" max="5" width="28.83203125" style="1" customWidth="1"/>
    <col min="6" max="6" width="12.1640625" style="1" customWidth="1"/>
    <col min="7" max="7" width="28.83203125" style="1" customWidth="1"/>
    <col min="8" max="8" width="74" style="1" customWidth="1"/>
    <col min="9" max="9" width="28.83203125" style="1" customWidth="1"/>
    <col min="10" max="16384" width="10.83203125" style="1"/>
  </cols>
  <sheetData>
    <row r="1" spans="1:9" s="4" customFormat="1" ht="16" x14ac:dyDescent="0.2">
      <c r="A1" s="5"/>
      <c r="B1" s="157" t="s">
        <v>7</v>
      </c>
      <c r="C1" s="157"/>
      <c r="D1" s="157"/>
      <c r="E1" s="5"/>
      <c r="F1" s="158" t="s">
        <v>8</v>
      </c>
      <c r="G1" s="158"/>
      <c r="H1" s="158"/>
      <c r="I1" s="6" t="s">
        <v>7</v>
      </c>
    </row>
    <row r="2" spans="1:9" s="4" customFormat="1" ht="32" x14ac:dyDescent="0.2">
      <c r="A2" s="7" t="s">
        <v>0</v>
      </c>
      <c r="B2" s="11" t="s">
        <v>2</v>
      </c>
      <c r="C2" s="72" t="s">
        <v>4</v>
      </c>
      <c r="D2" s="70" t="s">
        <v>5</v>
      </c>
      <c r="E2" s="7" t="s">
        <v>1</v>
      </c>
      <c r="F2" s="59" t="s">
        <v>3</v>
      </c>
      <c r="G2" s="60" t="s">
        <v>4</v>
      </c>
      <c r="H2" s="59" t="s">
        <v>6</v>
      </c>
      <c r="I2" s="11" t="s">
        <v>9</v>
      </c>
    </row>
    <row r="3" spans="1:9" s="10" customFormat="1" ht="240" x14ac:dyDescent="0.2">
      <c r="A3" s="40" t="s">
        <v>279</v>
      </c>
      <c r="B3" s="40" t="s">
        <v>464</v>
      </c>
      <c r="C3" s="68" t="s">
        <v>532</v>
      </c>
      <c r="D3" s="68" t="s">
        <v>547</v>
      </c>
      <c r="E3" s="40"/>
      <c r="F3" s="40" t="s">
        <v>464</v>
      </c>
      <c r="G3" s="40"/>
      <c r="H3" s="40"/>
      <c r="I3" s="40"/>
    </row>
    <row r="4" spans="1:9" ht="192" x14ac:dyDescent="0.2">
      <c r="A4" s="3" t="s">
        <v>225</v>
      </c>
      <c r="B4" s="8"/>
      <c r="C4" s="31" t="s">
        <v>850</v>
      </c>
      <c r="D4" s="31" t="s">
        <v>531</v>
      </c>
      <c r="E4" s="9"/>
      <c r="F4" s="112" t="s">
        <v>464</v>
      </c>
      <c r="G4" s="9"/>
      <c r="H4" s="9"/>
      <c r="I4" s="9"/>
    </row>
    <row r="5" spans="1:9" ht="144" x14ac:dyDescent="0.2">
      <c r="A5" s="3" t="s">
        <v>14</v>
      </c>
      <c r="B5" s="8"/>
      <c r="C5" s="69"/>
      <c r="D5" s="31"/>
      <c r="E5" s="9"/>
      <c r="F5" s="8" t="s">
        <v>465</v>
      </c>
      <c r="G5" s="3" t="s">
        <v>760</v>
      </c>
      <c r="H5" s="2" t="s">
        <v>803</v>
      </c>
      <c r="I5" s="9"/>
    </row>
    <row r="6" spans="1:9" s="12" customFormat="1" ht="96" x14ac:dyDescent="0.2">
      <c r="A6" s="40" t="s">
        <v>280</v>
      </c>
      <c r="B6" s="40" t="s">
        <v>465</v>
      </c>
      <c r="C6" s="68" t="s">
        <v>558</v>
      </c>
      <c r="D6" s="71" t="s">
        <v>559</v>
      </c>
      <c r="E6" s="40"/>
      <c r="F6" s="40" t="s">
        <v>465</v>
      </c>
      <c r="G6" s="40"/>
      <c r="H6" s="40"/>
      <c r="I6" s="40"/>
    </row>
    <row r="7" spans="1:9" ht="96" x14ac:dyDescent="0.2">
      <c r="A7" s="3" t="s">
        <v>15</v>
      </c>
      <c r="B7" s="8"/>
      <c r="C7" s="31" t="s">
        <v>533</v>
      </c>
      <c r="D7" s="73" t="s">
        <v>549</v>
      </c>
      <c r="E7" s="9"/>
      <c r="F7" s="8" t="s">
        <v>464</v>
      </c>
      <c r="G7" s="9"/>
      <c r="H7" s="9"/>
      <c r="I7" s="9"/>
    </row>
    <row r="8" spans="1:9" ht="192" x14ac:dyDescent="0.2">
      <c r="A8" s="3" t="s">
        <v>126</v>
      </c>
      <c r="B8" s="8"/>
      <c r="C8" s="31" t="s">
        <v>548</v>
      </c>
      <c r="D8" s="73" t="s">
        <v>550</v>
      </c>
      <c r="E8" s="9"/>
      <c r="F8" s="8" t="s">
        <v>464</v>
      </c>
      <c r="G8" s="9"/>
      <c r="H8" s="9"/>
      <c r="I8" s="9"/>
    </row>
    <row r="9" spans="1:9" ht="365" x14ac:dyDescent="0.2">
      <c r="A9" s="2" t="s">
        <v>127</v>
      </c>
      <c r="B9" s="8"/>
      <c r="C9" s="69"/>
      <c r="D9" s="31"/>
      <c r="E9" s="9"/>
      <c r="F9" s="8" t="s">
        <v>465</v>
      </c>
      <c r="G9" s="3" t="s">
        <v>761</v>
      </c>
      <c r="H9" s="2" t="s">
        <v>910</v>
      </c>
      <c r="I9" s="9"/>
    </row>
    <row r="10" spans="1:9" s="12" customFormat="1" ht="112" x14ac:dyDescent="0.2">
      <c r="A10" s="40" t="s">
        <v>281</v>
      </c>
      <c r="B10" s="40" t="s">
        <v>464</v>
      </c>
      <c r="C10" s="68" t="s">
        <v>848</v>
      </c>
      <c r="D10" s="71" t="s">
        <v>551</v>
      </c>
      <c r="E10" s="40"/>
      <c r="F10" s="40" t="s">
        <v>464</v>
      </c>
      <c r="G10" s="40"/>
      <c r="H10" s="40"/>
      <c r="I10" s="40"/>
    </row>
    <row r="11" spans="1:9" ht="32" x14ac:dyDescent="0.2">
      <c r="A11" s="3" t="s">
        <v>16</v>
      </c>
      <c r="B11" s="8"/>
      <c r="C11" s="31" t="s">
        <v>537</v>
      </c>
      <c r="D11" s="31"/>
      <c r="E11" s="9"/>
      <c r="F11" s="8" t="s">
        <v>464</v>
      </c>
      <c r="G11" s="9"/>
      <c r="H11" s="9"/>
      <c r="I11" s="9"/>
    </row>
    <row r="12" spans="1:9" ht="96" x14ac:dyDescent="0.2">
      <c r="A12" s="3" t="s">
        <v>17</v>
      </c>
      <c r="B12" s="8"/>
      <c r="C12" s="107" t="s">
        <v>710</v>
      </c>
      <c r="D12" s="31"/>
      <c r="E12" s="9"/>
      <c r="F12" s="8" t="s">
        <v>464</v>
      </c>
      <c r="G12" s="3" t="s">
        <v>849</v>
      </c>
      <c r="H12" s="9"/>
      <c r="I12" s="9"/>
    </row>
    <row r="13" spans="1:9" ht="64" x14ac:dyDescent="0.2">
      <c r="A13" s="3" t="s">
        <v>18</v>
      </c>
      <c r="B13" s="8"/>
      <c r="C13" s="31" t="s">
        <v>544</v>
      </c>
      <c r="D13" s="31"/>
      <c r="E13" s="9"/>
      <c r="F13" s="8" t="s">
        <v>464</v>
      </c>
      <c r="G13" s="9"/>
      <c r="H13" s="9"/>
      <c r="I13" s="9"/>
    </row>
    <row r="14" spans="1:9" ht="16" x14ac:dyDescent="0.2">
      <c r="A14" s="3" t="s">
        <v>19</v>
      </c>
      <c r="B14" s="8"/>
      <c r="C14" s="69"/>
      <c r="D14" s="31"/>
      <c r="E14" s="9"/>
      <c r="F14" s="8" t="s">
        <v>464</v>
      </c>
      <c r="G14" s="9"/>
      <c r="H14" s="9"/>
      <c r="I14" s="9"/>
    </row>
    <row r="15" spans="1:9" ht="48" x14ac:dyDescent="0.2">
      <c r="A15" s="3" t="s">
        <v>20</v>
      </c>
      <c r="B15" s="8"/>
      <c r="C15" s="31" t="s">
        <v>536</v>
      </c>
      <c r="D15" s="31"/>
      <c r="E15" s="9"/>
      <c r="F15" s="8" t="s">
        <v>464</v>
      </c>
      <c r="G15" s="9"/>
      <c r="H15" s="9"/>
      <c r="I15" s="9"/>
    </row>
    <row r="16" spans="1:9" ht="32" x14ac:dyDescent="0.2">
      <c r="A16" s="3" t="s">
        <v>21</v>
      </c>
      <c r="B16" s="8"/>
      <c r="C16" s="31" t="s">
        <v>534</v>
      </c>
      <c r="D16" s="31"/>
      <c r="E16" s="9"/>
      <c r="F16" s="8" t="s">
        <v>464</v>
      </c>
      <c r="G16" s="9"/>
      <c r="H16" s="9"/>
      <c r="I16" s="9"/>
    </row>
    <row r="17" spans="1:9" ht="48" x14ac:dyDescent="0.2">
      <c r="A17" s="3" t="s">
        <v>22</v>
      </c>
      <c r="B17" s="8"/>
      <c r="C17" s="31" t="s">
        <v>535</v>
      </c>
      <c r="D17" s="31"/>
      <c r="E17" s="9"/>
      <c r="F17" s="8" t="s">
        <v>464</v>
      </c>
      <c r="G17" s="9"/>
      <c r="H17" s="9"/>
      <c r="I17" s="9"/>
    </row>
    <row r="18" spans="1:9" s="12" customFormat="1" ht="144" x14ac:dyDescent="0.2">
      <c r="A18" s="40" t="s">
        <v>282</v>
      </c>
      <c r="B18" s="40" t="s">
        <v>464</v>
      </c>
      <c r="C18" s="68" t="s">
        <v>847</v>
      </c>
      <c r="D18" s="71" t="s">
        <v>552</v>
      </c>
      <c r="E18" s="40"/>
      <c r="F18" s="40" t="s">
        <v>464</v>
      </c>
      <c r="G18" s="40"/>
      <c r="H18" s="40"/>
      <c r="I18" s="40"/>
    </row>
    <row r="19" spans="1:9" ht="16" x14ac:dyDescent="0.2">
      <c r="A19" s="3" t="s">
        <v>23</v>
      </c>
      <c r="B19" s="8"/>
      <c r="C19" s="69" t="s">
        <v>540</v>
      </c>
      <c r="D19" s="31"/>
      <c r="E19" s="9"/>
      <c r="F19" s="8" t="s">
        <v>464</v>
      </c>
      <c r="G19" s="9"/>
      <c r="H19" s="9"/>
      <c r="I19" s="9"/>
    </row>
    <row r="20" spans="1:9" ht="96" x14ac:dyDescent="0.2">
      <c r="A20" s="3" t="s">
        <v>128</v>
      </c>
      <c r="B20" s="8"/>
      <c r="C20" s="31" t="s">
        <v>708</v>
      </c>
      <c r="D20" s="74" t="s">
        <v>553</v>
      </c>
      <c r="E20" s="9"/>
      <c r="F20" s="8" t="s">
        <v>464</v>
      </c>
      <c r="G20" s="9"/>
      <c r="H20" s="9"/>
      <c r="I20" s="9"/>
    </row>
    <row r="21" spans="1:9" ht="96" x14ac:dyDescent="0.2">
      <c r="A21" s="3" t="s">
        <v>24</v>
      </c>
      <c r="B21" s="8"/>
      <c r="C21" s="31" t="s">
        <v>846</v>
      </c>
      <c r="D21" s="31"/>
      <c r="E21" s="9"/>
      <c r="F21" s="8" t="s">
        <v>464</v>
      </c>
      <c r="G21" s="113" t="s">
        <v>804</v>
      </c>
      <c r="H21" s="9"/>
      <c r="I21" s="9"/>
    </row>
    <row r="22" spans="1:9" ht="160" x14ac:dyDescent="0.2">
      <c r="A22" s="3" t="s">
        <v>129</v>
      </c>
      <c r="B22" s="8"/>
      <c r="C22" s="31" t="s">
        <v>543</v>
      </c>
      <c r="D22" s="31"/>
      <c r="E22" s="9"/>
      <c r="F22" s="8" t="s">
        <v>464</v>
      </c>
      <c r="G22" s="9"/>
      <c r="H22" s="9"/>
      <c r="I22" s="9"/>
    </row>
    <row r="23" spans="1:9" ht="192" x14ac:dyDescent="0.2">
      <c r="A23" s="3" t="s">
        <v>130</v>
      </c>
      <c r="B23" s="8"/>
      <c r="C23" s="69"/>
      <c r="D23" s="31"/>
      <c r="E23" s="9"/>
      <c r="F23" s="8" t="s">
        <v>465</v>
      </c>
      <c r="G23" s="2" t="s">
        <v>762</v>
      </c>
      <c r="H23" s="3" t="s">
        <v>909</v>
      </c>
      <c r="I23" s="9"/>
    </row>
    <row r="24" spans="1:9" ht="112" x14ac:dyDescent="0.2">
      <c r="A24" s="3" t="s">
        <v>131</v>
      </c>
      <c r="B24" s="8"/>
      <c r="C24" s="69" t="s">
        <v>539</v>
      </c>
      <c r="D24" s="31"/>
      <c r="E24" s="9"/>
      <c r="F24" s="8" t="s">
        <v>464</v>
      </c>
      <c r="G24" s="9"/>
      <c r="H24" s="2" t="s">
        <v>763</v>
      </c>
      <c r="I24" s="9"/>
    </row>
    <row r="25" spans="1:9" ht="176" x14ac:dyDescent="0.2">
      <c r="A25" s="3" t="s">
        <v>132</v>
      </c>
      <c r="B25" s="8"/>
      <c r="C25" s="69"/>
      <c r="D25" s="31"/>
      <c r="E25" s="2" t="s">
        <v>133</v>
      </c>
      <c r="F25" s="8" t="s">
        <v>464</v>
      </c>
      <c r="G25" s="9"/>
      <c r="H25" s="2" t="s">
        <v>805</v>
      </c>
      <c r="I25" s="9"/>
    </row>
    <row r="26" spans="1:9" ht="96" x14ac:dyDescent="0.2">
      <c r="A26" s="3" t="s">
        <v>134</v>
      </c>
      <c r="B26" s="8"/>
      <c r="C26" s="31" t="s">
        <v>541</v>
      </c>
      <c r="D26" s="31"/>
      <c r="E26" s="2" t="s">
        <v>135</v>
      </c>
      <c r="F26" s="8" t="s">
        <v>464</v>
      </c>
      <c r="G26" s="9"/>
      <c r="H26" s="3" t="s">
        <v>764</v>
      </c>
      <c r="I26" s="9"/>
    </row>
    <row r="27" spans="1:9" ht="96" x14ac:dyDescent="0.2">
      <c r="A27" s="2" t="s">
        <v>136</v>
      </c>
      <c r="B27" s="8"/>
      <c r="C27" s="31" t="s">
        <v>542</v>
      </c>
      <c r="D27" s="31"/>
      <c r="E27" s="2" t="s">
        <v>137</v>
      </c>
      <c r="F27" s="8" t="s">
        <v>464</v>
      </c>
      <c r="G27" s="9"/>
      <c r="H27" s="3" t="s">
        <v>764</v>
      </c>
      <c r="I27" s="9"/>
    </row>
    <row r="28" spans="1:9" s="12" customFormat="1" ht="395" x14ac:dyDescent="0.2">
      <c r="A28" s="40" t="s">
        <v>283</v>
      </c>
      <c r="B28" s="40" t="s">
        <v>465</v>
      </c>
      <c r="C28" s="71" t="s">
        <v>908</v>
      </c>
      <c r="D28" s="68" t="s">
        <v>907</v>
      </c>
      <c r="E28" s="40"/>
      <c r="F28" s="40" t="s">
        <v>464</v>
      </c>
      <c r="G28" s="40"/>
      <c r="H28" s="40"/>
      <c r="I28" s="40"/>
    </row>
    <row r="29" spans="1:9" ht="320" x14ac:dyDescent="0.2">
      <c r="A29" s="3" t="s">
        <v>25</v>
      </c>
      <c r="B29" s="8"/>
      <c r="C29" s="31" t="s">
        <v>546</v>
      </c>
      <c r="D29" s="73" t="s">
        <v>554</v>
      </c>
      <c r="E29" s="9"/>
      <c r="F29" s="8" t="s">
        <v>464</v>
      </c>
      <c r="G29" s="9"/>
      <c r="H29" s="9"/>
      <c r="I29" s="9"/>
    </row>
    <row r="30" spans="1:9" ht="96" x14ac:dyDescent="0.2">
      <c r="A30" s="3" t="s">
        <v>26</v>
      </c>
      <c r="B30" s="8"/>
      <c r="C30" s="31" t="s">
        <v>557</v>
      </c>
      <c r="D30" s="31" t="s">
        <v>556</v>
      </c>
      <c r="E30" s="9"/>
      <c r="F30" s="8" t="s">
        <v>464</v>
      </c>
      <c r="G30" s="9"/>
      <c r="H30" s="9"/>
      <c r="I30" s="9"/>
    </row>
    <row r="31" spans="1:9" ht="128" x14ac:dyDescent="0.2">
      <c r="A31" s="3" t="s">
        <v>27</v>
      </c>
      <c r="B31" s="8"/>
      <c r="C31" s="69"/>
      <c r="D31" s="31"/>
      <c r="E31" s="9"/>
      <c r="F31" s="8" t="s">
        <v>464</v>
      </c>
      <c r="G31" s="9"/>
      <c r="H31" s="2" t="s">
        <v>906</v>
      </c>
      <c r="I31" s="9"/>
    </row>
    <row r="32" spans="1:9" ht="96" x14ac:dyDescent="0.2">
      <c r="A32" s="3" t="s">
        <v>28</v>
      </c>
      <c r="B32" s="8"/>
      <c r="C32" s="31" t="s">
        <v>709</v>
      </c>
      <c r="D32" s="74" t="s">
        <v>551</v>
      </c>
      <c r="E32" s="9"/>
      <c r="F32" s="8" t="s">
        <v>464</v>
      </c>
      <c r="G32" s="9"/>
      <c r="H32" s="9"/>
      <c r="I32" s="9"/>
    </row>
    <row r="33" spans="1:9" ht="96" x14ac:dyDescent="0.2">
      <c r="A33" s="2" t="s">
        <v>138</v>
      </c>
      <c r="B33" s="8"/>
      <c r="C33" s="31" t="s">
        <v>545</v>
      </c>
      <c r="D33" s="31" t="s">
        <v>555</v>
      </c>
      <c r="E33" s="9"/>
      <c r="F33" s="8" t="s">
        <v>464</v>
      </c>
      <c r="G33" s="9"/>
      <c r="H33" s="3" t="s">
        <v>806</v>
      </c>
      <c r="I33" s="9"/>
    </row>
  </sheetData>
  <mergeCells count="2">
    <mergeCell ref="B1:D1"/>
    <mergeCell ref="F1:H1"/>
  </mergeCells>
  <conditionalFormatting sqref="B3 B6 F3 F6 F10 B10 B18 F18 F28 B28">
    <cfRule type="containsText" dxfId="210" priority="5" operator="containsText" text="Not met">
      <formula>NOT(ISERROR(SEARCH("Not met",B3)))</formula>
    </cfRule>
    <cfRule type="containsText" dxfId="209" priority="6" operator="containsText" text="Partially met">
      <formula>NOT(ISERROR(SEARCH("Partially met",B3)))</formula>
    </cfRule>
    <cfRule type="containsText" dxfId="208" priority="7" operator="containsText" text="Met">
      <formula>NOT(ISERROR(SEARCH("Met",B3)))</formula>
    </cfRule>
  </conditionalFormatting>
  <conditionalFormatting sqref="B3 F3 F6 B6 B10 F10 F18 B18 B28 F28">
    <cfRule type="containsText" dxfId="207" priority="1" operator="containsText" text="Not met">
      <formula>NOT(ISERROR(SEARCH("Not met",B3)))</formula>
    </cfRule>
    <cfRule type="containsText" dxfId="206" priority="2" operator="containsText" text="Partially met">
      <formula>NOT(ISERROR(SEARCH("Partially met",B3)))</formula>
    </cfRule>
    <cfRule type="containsText" dxfId="205" priority="3" operator="containsText" text="Met">
      <formula>NOT(ISERROR(SEARCH("Met",B3)))</formula>
    </cfRule>
    <cfRule type="containsText" dxfId="204" priority="4" operator="containsText" text="Exceeded">
      <formula>NOT(ISERROR(SEARCH("Exceeded",B3)))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3C7237-5CD7-054E-A5BD-2FC7C97A7F05}">
          <x14:formula1>
            <xm:f>'Colour coding'!$A$5:$A$8</xm:f>
          </x14:formula1>
          <xm:sqref>B3 F3 F6 B6 B10 F10 F18 B18 B28 F28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407C-1366-BC44-9B8F-9BB830F9815B}">
  <dimension ref="A1:I42"/>
  <sheetViews>
    <sheetView showGridLines="0" zoomScale="90" zoomScaleNormal="90" workbookViewId="0">
      <pane ySplit="2" topLeftCell="A21" activePane="bottomLeft" state="frozen"/>
      <selection pane="bottomLeft" activeCell="F3" sqref="F3"/>
    </sheetView>
  </sheetViews>
  <sheetFormatPr baseColWidth="10" defaultColWidth="10.6640625" defaultRowHeight="16" x14ac:dyDescent="0.2"/>
  <cols>
    <col min="1" max="1" width="28.83203125" style="82" customWidth="1"/>
    <col min="2" max="2" width="12.1640625" style="82" customWidth="1"/>
    <col min="3" max="3" width="42.5" style="82" customWidth="1"/>
    <col min="4" max="5" width="28.83203125" style="82" customWidth="1"/>
    <col min="6" max="6" width="12.1640625" style="82" customWidth="1"/>
    <col min="7" max="9" width="28.83203125" style="82" customWidth="1"/>
    <col min="10" max="16384" width="10.6640625" style="82"/>
  </cols>
  <sheetData>
    <row r="1" spans="1:9" s="32" customFormat="1" x14ac:dyDescent="0.2">
      <c r="A1" s="36"/>
      <c r="B1" s="155" t="s">
        <v>7</v>
      </c>
      <c r="C1" s="155"/>
      <c r="D1" s="155"/>
      <c r="E1" s="36"/>
      <c r="F1" s="156" t="s">
        <v>8</v>
      </c>
      <c r="G1" s="156"/>
      <c r="H1" s="156"/>
      <c r="I1" s="75" t="s">
        <v>7</v>
      </c>
    </row>
    <row r="2" spans="1:9" s="32" customFormat="1" ht="32" x14ac:dyDescent="0.2">
      <c r="A2" s="76" t="s">
        <v>0</v>
      </c>
      <c r="B2" s="70" t="s">
        <v>2</v>
      </c>
      <c r="C2" s="72" t="s">
        <v>4</v>
      </c>
      <c r="D2" s="70" t="s">
        <v>5</v>
      </c>
      <c r="E2" s="76" t="s">
        <v>1</v>
      </c>
      <c r="F2" s="77" t="s">
        <v>3</v>
      </c>
      <c r="G2" s="78" t="s">
        <v>4</v>
      </c>
      <c r="H2" s="77" t="s">
        <v>6</v>
      </c>
      <c r="I2" s="70" t="s">
        <v>9</v>
      </c>
    </row>
    <row r="3" spans="1:9" s="79" customFormat="1" ht="365" x14ac:dyDescent="0.2">
      <c r="A3" s="71" t="s">
        <v>284</v>
      </c>
      <c r="B3" s="71" t="s">
        <v>465</v>
      </c>
      <c r="C3" s="71" t="s">
        <v>860</v>
      </c>
      <c r="D3" s="71" t="s">
        <v>560</v>
      </c>
      <c r="E3" s="71"/>
      <c r="F3" s="71" t="s">
        <v>465</v>
      </c>
      <c r="G3" s="68"/>
      <c r="H3" s="71"/>
      <c r="I3" s="71"/>
    </row>
    <row r="4" spans="1:9" s="32" customFormat="1" ht="64" x14ac:dyDescent="0.2">
      <c r="A4" s="31" t="s">
        <v>29</v>
      </c>
      <c r="B4" s="39"/>
      <c r="C4" s="31" t="s">
        <v>575</v>
      </c>
      <c r="D4" s="69"/>
      <c r="E4" s="69"/>
      <c r="F4" s="39" t="s">
        <v>465</v>
      </c>
      <c r="G4" s="69"/>
      <c r="H4" s="69"/>
      <c r="I4" s="69"/>
    </row>
    <row r="5" spans="1:9" s="32" customFormat="1" ht="160" x14ac:dyDescent="0.2">
      <c r="A5" s="31" t="s">
        <v>30</v>
      </c>
      <c r="B5" s="39"/>
      <c r="C5" s="31" t="s">
        <v>576</v>
      </c>
      <c r="D5" s="69"/>
      <c r="E5" s="69"/>
      <c r="F5" s="39" t="s">
        <v>465</v>
      </c>
      <c r="G5" s="69"/>
      <c r="H5" s="69"/>
      <c r="I5" s="69"/>
    </row>
    <row r="6" spans="1:9" s="79" customFormat="1" ht="224" x14ac:dyDescent="0.2">
      <c r="A6" s="71" t="s">
        <v>285</v>
      </c>
      <c r="B6" s="71" t="s">
        <v>494</v>
      </c>
      <c r="C6" s="68" t="s">
        <v>859</v>
      </c>
      <c r="D6" s="71"/>
      <c r="E6" s="71"/>
      <c r="F6" s="71" t="s">
        <v>464</v>
      </c>
      <c r="G6" s="68" t="s">
        <v>931</v>
      </c>
      <c r="H6" s="71"/>
      <c r="I6" s="71"/>
    </row>
    <row r="7" spans="1:9" s="32" customFormat="1" ht="395" x14ac:dyDescent="0.2">
      <c r="A7" s="31" t="s">
        <v>31</v>
      </c>
      <c r="B7" s="39"/>
      <c r="C7" s="31" t="s">
        <v>858</v>
      </c>
      <c r="D7" s="69"/>
      <c r="E7" s="69" t="s">
        <v>139</v>
      </c>
      <c r="F7" s="107" t="s">
        <v>464</v>
      </c>
      <c r="G7" s="108"/>
      <c r="H7" s="31" t="s">
        <v>748</v>
      </c>
      <c r="I7" s="69"/>
    </row>
    <row r="8" spans="1:9" s="32" customFormat="1" ht="208" x14ac:dyDescent="0.2">
      <c r="A8" s="31" t="s">
        <v>140</v>
      </c>
      <c r="B8" s="39"/>
      <c r="C8" s="69"/>
      <c r="D8" s="69"/>
      <c r="E8" s="69"/>
      <c r="F8" s="107" t="s">
        <v>464</v>
      </c>
      <c r="G8" s="108"/>
      <c r="H8" s="31" t="s">
        <v>749</v>
      </c>
      <c r="I8" s="69"/>
    </row>
    <row r="9" spans="1:9" s="32" customFormat="1" ht="192" x14ac:dyDescent="0.2">
      <c r="A9" s="31" t="s">
        <v>32</v>
      </c>
      <c r="B9" s="39"/>
      <c r="C9" s="31" t="s">
        <v>574</v>
      </c>
      <c r="D9" s="69"/>
      <c r="E9" s="69"/>
      <c r="F9" s="39" t="s">
        <v>464</v>
      </c>
      <c r="G9" s="69"/>
      <c r="H9" s="69" t="s">
        <v>750</v>
      </c>
      <c r="I9" s="69"/>
    </row>
    <row r="10" spans="1:9" s="32" customFormat="1" ht="80" x14ac:dyDescent="0.2">
      <c r="A10" s="31" t="s">
        <v>33</v>
      </c>
      <c r="B10" s="39"/>
      <c r="C10" s="31" t="s">
        <v>561</v>
      </c>
      <c r="D10" s="74" t="s">
        <v>551</v>
      </c>
      <c r="E10" s="69"/>
      <c r="F10" s="39" t="s">
        <v>464</v>
      </c>
      <c r="G10" s="69"/>
      <c r="H10" s="69"/>
      <c r="I10" s="69"/>
    </row>
    <row r="11" spans="1:9" s="32" customFormat="1" ht="409.5" x14ac:dyDescent="0.2">
      <c r="A11" s="31" t="s">
        <v>34</v>
      </c>
      <c r="B11" s="39"/>
      <c r="C11" s="31" t="s">
        <v>857</v>
      </c>
      <c r="D11" s="69"/>
      <c r="E11" s="69"/>
      <c r="F11" s="39" t="s">
        <v>464</v>
      </c>
      <c r="G11" s="69"/>
      <c r="H11" s="31" t="s">
        <v>573</v>
      </c>
      <c r="I11" s="69"/>
    </row>
    <row r="12" spans="1:9" s="32" customFormat="1" ht="320" x14ac:dyDescent="0.2">
      <c r="A12" s="31" t="s">
        <v>35</v>
      </c>
      <c r="B12" s="39"/>
      <c r="C12" s="31" t="s">
        <v>573</v>
      </c>
      <c r="D12" s="69"/>
      <c r="E12" s="69"/>
      <c r="F12" s="39" t="s">
        <v>464</v>
      </c>
      <c r="G12" s="69"/>
      <c r="H12" s="31" t="s">
        <v>807</v>
      </c>
      <c r="I12" s="69"/>
    </row>
    <row r="13" spans="1:9" s="32" customFormat="1" ht="128" x14ac:dyDescent="0.2">
      <c r="A13" s="31" t="s">
        <v>36</v>
      </c>
      <c r="B13" s="39"/>
      <c r="C13" s="31" t="s">
        <v>566</v>
      </c>
      <c r="D13" s="69"/>
      <c r="E13" s="69"/>
      <c r="F13" s="39" t="s">
        <v>464</v>
      </c>
      <c r="G13" s="69"/>
      <c r="H13" s="31" t="s">
        <v>808</v>
      </c>
      <c r="I13" s="69"/>
    </row>
    <row r="14" spans="1:9" s="32" customFormat="1" ht="256" x14ac:dyDescent="0.2">
      <c r="A14" s="31" t="s">
        <v>37</v>
      </c>
      <c r="B14" s="39"/>
      <c r="C14" s="31" t="s">
        <v>572</v>
      </c>
      <c r="D14" s="69"/>
      <c r="E14" s="69"/>
      <c r="F14" s="39" t="s">
        <v>464</v>
      </c>
      <c r="G14" s="69"/>
      <c r="H14" s="31" t="s">
        <v>809</v>
      </c>
      <c r="I14" s="69"/>
    </row>
    <row r="15" spans="1:9" s="32" customFormat="1" ht="380" x14ac:dyDescent="0.2">
      <c r="A15" s="31" t="s">
        <v>141</v>
      </c>
      <c r="B15" s="39"/>
      <c r="C15" s="31" t="s">
        <v>918</v>
      </c>
      <c r="D15" s="69"/>
      <c r="E15" s="69"/>
      <c r="F15" s="107" t="s">
        <v>464</v>
      </c>
      <c r="G15" s="107" t="s">
        <v>751</v>
      </c>
      <c r="H15" s="31" t="s">
        <v>754</v>
      </c>
      <c r="I15" s="69"/>
    </row>
    <row r="16" spans="1:9" s="79" customFormat="1" ht="176" x14ac:dyDescent="0.2">
      <c r="A16" s="71" t="s">
        <v>286</v>
      </c>
      <c r="B16" s="71" t="s">
        <v>464</v>
      </c>
      <c r="C16" s="68" t="s">
        <v>567</v>
      </c>
      <c r="D16" s="71"/>
      <c r="E16" s="71"/>
      <c r="F16" s="71" t="s">
        <v>464</v>
      </c>
      <c r="G16" s="71"/>
      <c r="H16" s="71"/>
      <c r="I16" s="71"/>
    </row>
    <row r="17" spans="1:9" s="32" customFormat="1" ht="96" x14ac:dyDescent="0.2">
      <c r="A17" s="80" t="s">
        <v>142</v>
      </c>
      <c r="B17" s="39"/>
      <c r="C17" s="31" t="s">
        <v>565</v>
      </c>
      <c r="D17" s="69"/>
      <c r="E17" s="109" t="s">
        <v>562</v>
      </c>
      <c r="F17" s="107" t="s">
        <v>465</v>
      </c>
      <c r="G17" s="31" t="s">
        <v>752</v>
      </c>
      <c r="H17" s="69"/>
      <c r="I17" s="69"/>
    </row>
    <row r="18" spans="1:9" s="32" customFormat="1" ht="335" x14ac:dyDescent="0.2">
      <c r="A18" s="80" t="s">
        <v>38</v>
      </c>
      <c r="B18" s="39"/>
      <c r="C18" s="31" t="s">
        <v>856</v>
      </c>
      <c r="D18" s="69"/>
      <c r="E18" s="69"/>
      <c r="F18" s="39" t="s">
        <v>740</v>
      </c>
      <c r="G18" s="69"/>
      <c r="H18" s="69"/>
      <c r="I18" s="69"/>
    </row>
    <row r="19" spans="1:9" s="32" customFormat="1" ht="80" x14ac:dyDescent="0.2">
      <c r="A19" s="80" t="s">
        <v>39</v>
      </c>
      <c r="B19" s="39"/>
      <c r="C19" s="69"/>
      <c r="D19" s="69"/>
      <c r="E19" s="69"/>
      <c r="F19" s="39" t="s">
        <v>465</v>
      </c>
      <c r="G19" s="31" t="s">
        <v>753</v>
      </c>
      <c r="H19" s="69"/>
      <c r="I19" s="69"/>
    </row>
    <row r="20" spans="1:9" s="32" customFormat="1" ht="48" x14ac:dyDescent="0.2">
      <c r="A20" s="80" t="s">
        <v>143</v>
      </c>
      <c r="B20" s="39"/>
      <c r="C20" s="31" t="s">
        <v>563</v>
      </c>
      <c r="D20" s="69"/>
      <c r="E20" s="69"/>
      <c r="F20" s="39" t="s">
        <v>464</v>
      </c>
      <c r="G20" s="69"/>
      <c r="H20" s="69"/>
      <c r="I20" s="69"/>
    </row>
    <row r="21" spans="1:9" s="32" customFormat="1" ht="320" x14ac:dyDescent="0.2">
      <c r="A21" s="80" t="s">
        <v>40</v>
      </c>
      <c r="B21" s="39"/>
      <c r="C21" s="69"/>
      <c r="D21" s="69"/>
      <c r="E21" s="69"/>
      <c r="F21" s="39" t="s">
        <v>464</v>
      </c>
      <c r="G21" s="108"/>
      <c r="H21" s="31" t="s">
        <v>855</v>
      </c>
      <c r="I21" s="69"/>
    </row>
    <row r="22" spans="1:9" s="32" customFormat="1" ht="176" x14ac:dyDescent="0.2">
      <c r="A22" s="80" t="s">
        <v>144</v>
      </c>
      <c r="B22" s="39"/>
      <c r="C22" s="31" t="s">
        <v>564</v>
      </c>
      <c r="D22" s="69"/>
      <c r="E22" s="69"/>
      <c r="F22" s="39" t="s">
        <v>464</v>
      </c>
      <c r="G22" s="69"/>
      <c r="H22" s="69"/>
      <c r="I22" s="69"/>
    </row>
    <row r="23" spans="1:9" s="32" customFormat="1" ht="224" x14ac:dyDescent="0.2">
      <c r="A23" s="80" t="s">
        <v>41</v>
      </c>
      <c r="B23" s="39"/>
      <c r="C23" s="31" t="s">
        <v>568</v>
      </c>
      <c r="D23" s="73" t="s">
        <v>569</v>
      </c>
      <c r="E23" s="69"/>
      <c r="F23" s="39" t="s">
        <v>464</v>
      </c>
      <c r="G23" s="69"/>
      <c r="H23" s="69"/>
      <c r="I23" s="69"/>
    </row>
    <row r="24" spans="1:9" s="79" customFormat="1" ht="112" x14ac:dyDescent="0.2">
      <c r="A24" s="71" t="s">
        <v>287</v>
      </c>
      <c r="B24" s="71" t="s">
        <v>494</v>
      </c>
      <c r="C24" s="138" t="s">
        <v>919</v>
      </c>
      <c r="D24" s="71"/>
      <c r="E24" s="71"/>
      <c r="F24" s="71" t="s">
        <v>494</v>
      </c>
      <c r="G24" s="71"/>
      <c r="H24" s="71"/>
      <c r="I24" s="71"/>
    </row>
    <row r="25" spans="1:9" s="32" customFormat="1" ht="409.6" x14ac:dyDescent="0.2">
      <c r="A25" s="80" t="s">
        <v>145</v>
      </c>
      <c r="B25" s="39"/>
      <c r="C25" s="31" t="s">
        <v>570</v>
      </c>
      <c r="D25" s="69"/>
      <c r="E25" s="69"/>
      <c r="F25" s="39" t="s">
        <v>464</v>
      </c>
      <c r="G25" s="31"/>
      <c r="H25" s="31" t="s">
        <v>854</v>
      </c>
      <c r="I25" s="69"/>
    </row>
    <row r="26" spans="1:9" s="32" customFormat="1" ht="409.6" x14ac:dyDescent="0.2">
      <c r="A26" s="80" t="s">
        <v>42</v>
      </c>
      <c r="B26" s="39"/>
      <c r="C26" s="31" t="s">
        <v>571</v>
      </c>
      <c r="D26" s="69"/>
      <c r="E26" s="69"/>
      <c r="F26" s="39" t="s">
        <v>464</v>
      </c>
      <c r="G26" s="69"/>
      <c r="H26" s="69" t="s">
        <v>755</v>
      </c>
      <c r="I26" s="69"/>
    </row>
    <row r="27" spans="1:9" s="32" customFormat="1" ht="128" x14ac:dyDescent="0.2">
      <c r="A27" s="80" t="s">
        <v>146</v>
      </c>
      <c r="B27" s="39"/>
      <c r="C27" s="31" t="s">
        <v>577</v>
      </c>
      <c r="D27" s="69"/>
      <c r="E27" s="69"/>
      <c r="F27" s="39" t="s">
        <v>464</v>
      </c>
      <c r="G27" s="69"/>
      <c r="H27" s="69"/>
      <c r="I27" s="69"/>
    </row>
    <row r="28" spans="1:9" s="32" customFormat="1" ht="409.6" x14ac:dyDescent="0.2">
      <c r="A28" s="80" t="s">
        <v>147</v>
      </c>
      <c r="B28" s="39"/>
      <c r="C28" s="31" t="s">
        <v>853</v>
      </c>
      <c r="D28" s="69"/>
      <c r="E28" s="69"/>
      <c r="F28" s="39" t="s">
        <v>740</v>
      </c>
      <c r="G28" s="69"/>
      <c r="H28" s="69"/>
      <c r="I28" s="69"/>
    </row>
    <row r="29" spans="1:9" s="79" customFormat="1" ht="80" x14ac:dyDescent="0.2">
      <c r="A29" s="71" t="s">
        <v>288</v>
      </c>
      <c r="B29" s="71" t="s">
        <v>464</v>
      </c>
      <c r="C29" s="71" t="s">
        <v>852</v>
      </c>
      <c r="D29" s="71"/>
      <c r="E29" s="71"/>
      <c r="F29" s="71" t="s">
        <v>464</v>
      </c>
      <c r="G29" s="71"/>
      <c r="H29" s="71"/>
      <c r="I29" s="71"/>
    </row>
    <row r="30" spans="1:9" s="32" customFormat="1" ht="409.6" x14ac:dyDescent="0.2">
      <c r="A30" s="31" t="s">
        <v>43</v>
      </c>
      <c r="B30" s="81"/>
      <c r="C30" s="31" t="s">
        <v>579</v>
      </c>
      <c r="D30" s="69"/>
      <c r="E30" s="69"/>
      <c r="F30" s="39" t="s">
        <v>464</v>
      </c>
      <c r="G30" s="69"/>
      <c r="H30" s="69"/>
      <c r="I30" s="69"/>
    </row>
    <row r="31" spans="1:9" s="32" customFormat="1" ht="240" x14ac:dyDescent="0.2">
      <c r="A31" s="31" t="s">
        <v>148</v>
      </c>
      <c r="B31" s="81"/>
      <c r="C31" s="31" t="s">
        <v>581</v>
      </c>
      <c r="D31" s="69"/>
      <c r="E31" s="31" t="s">
        <v>149</v>
      </c>
      <c r="F31" s="39" t="s">
        <v>464</v>
      </c>
      <c r="G31" s="69"/>
      <c r="H31" s="31" t="s">
        <v>756</v>
      </c>
      <c r="I31" s="69"/>
    </row>
    <row r="32" spans="1:9" s="32" customFormat="1" ht="128" x14ac:dyDescent="0.2">
      <c r="A32" s="31" t="s">
        <v>151</v>
      </c>
      <c r="B32" s="81"/>
      <c r="C32" s="31" t="s">
        <v>580</v>
      </c>
      <c r="D32" s="69"/>
      <c r="E32" s="31" t="s">
        <v>150</v>
      </c>
      <c r="F32" s="39" t="s">
        <v>464</v>
      </c>
      <c r="G32" s="69"/>
      <c r="H32" s="69" t="s">
        <v>757</v>
      </c>
      <c r="I32" s="69"/>
    </row>
    <row r="33" spans="1:9" s="79" customFormat="1" ht="64" x14ac:dyDescent="0.2">
      <c r="A33" s="71" t="s">
        <v>289</v>
      </c>
      <c r="B33" s="71" t="s">
        <v>464</v>
      </c>
      <c r="C33" s="71" t="s">
        <v>731</v>
      </c>
      <c r="D33" s="71"/>
      <c r="E33" s="71"/>
      <c r="F33" s="71" t="s">
        <v>464</v>
      </c>
      <c r="G33" s="71"/>
      <c r="H33" s="71"/>
      <c r="I33" s="71"/>
    </row>
    <row r="34" spans="1:9" s="32" customFormat="1" ht="409.6" x14ac:dyDescent="0.2">
      <c r="A34" s="31" t="s">
        <v>152</v>
      </c>
      <c r="B34" s="39"/>
      <c r="C34" s="31" t="s">
        <v>851</v>
      </c>
      <c r="D34" s="69"/>
      <c r="E34" s="69"/>
      <c r="F34" s="39" t="s">
        <v>464</v>
      </c>
      <c r="G34" s="107" t="s">
        <v>758</v>
      </c>
      <c r="H34" s="69"/>
      <c r="I34" s="69"/>
    </row>
    <row r="35" spans="1:9" s="32" customFormat="1" ht="208" x14ac:dyDescent="0.2">
      <c r="A35" s="31" t="s">
        <v>44</v>
      </c>
      <c r="B35" s="39"/>
      <c r="C35" s="31" t="s">
        <v>578</v>
      </c>
      <c r="D35" s="69"/>
      <c r="E35" s="69"/>
      <c r="F35" s="39" t="s">
        <v>465</v>
      </c>
      <c r="G35" s="107" t="s">
        <v>759</v>
      </c>
      <c r="H35" s="69"/>
      <c r="I35" s="69"/>
    </row>
    <row r="36" spans="1:9" s="79" customFormat="1" ht="304" x14ac:dyDescent="0.2">
      <c r="A36" s="71" t="s">
        <v>290</v>
      </c>
      <c r="B36" s="71" t="s">
        <v>464</v>
      </c>
      <c r="C36" s="71" t="s">
        <v>582</v>
      </c>
      <c r="D36" s="68" t="s">
        <v>587</v>
      </c>
      <c r="E36" s="71"/>
      <c r="F36" s="71" t="s">
        <v>464</v>
      </c>
      <c r="G36" s="71"/>
      <c r="H36" s="71"/>
      <c r="I36" s="71"/>
    </row>
    <row r="37" spans="1:9" s="32" customFormat="1" ht="48" x14ac:dyDescent="0.2">
      <c r="A37" s="31" t="s">
        <v>45</v>
      </c>
      <c r="B37" s="39"/>
      <c r="C37" s="69" t="s">
        <v>584</v>
      </c>
      <c r="D37" s="69"/>
      <c r="E37" s="69"/>
      <c r="F37" s="39" t="s">
        <v>464</v>
      </c>
      <c r="G37" s="69"/>
      <c r="H37" s="69"/>
      <c r="I37" s="69"/>
    </row>
    <row r="38" spans="1:9" s="32" customFormat="1" ht="288" x14ac:dyDescent="0.2">
      <c r="A38" s="31" t="s">
        <v>153</v>
      </c>
      <c r="B38" s="39"/>
      <c r="C38" s="31" t="s">
        <v>585</v>
      </c>
      <c r="D38" s="69"/>
      <c r="E38" s="69"/>
      <c r="F38" s="39" t="s">
        <v>464</v>
      </c>
      <c r="G38" s="69"/>
      <c r="H38" s="31" t="s">
        <v>765</v>
      </c>
      <c r="I38" s="69"/>
    </row>
    <row r="39" spans="1:9" s="32" customFormat="1" ht="240" x14ac:dyDescent="0.2">
      <c r="A39" s="31" t="s">
        <v>154</v>
      </c>
      <c r="B39" s="39"/>
      <c r="C39" s="31" t="s">
        <v>583</v>
      </c>
      <c r="D39" s="69"/>
      <c r="E39" s="69"/>
      <c r="F39" s="39" t="s">
        <v>464</v>
      </c>
      <c r="G39" s="69"/>
      <c r="H39" s="69"/>
      <c r="I39" s="69"/>
    </row>
    <row r="40" spans="1:9" s="32" customFormat="1" ht="128" x14ac:dyDescent="0.2">
      <c r="A40" s="31" t="s">
        <v>46</v>
      </c>
      <c r="B40" s="39"/>
      <c r="C40" s="69" t="s">
        <v>584</v>
      </c>
      <c r="D40" s="69"/>
      <c r="E40" s="69"/>
      <c r="F40" s="39" t="s">
        <v>464</v>
      </c>
      <c r="G40" s="69"/>
      <c r="H40" s="69"/>
      <c r="I40" s="69"/>
    </row>
    <row r="41" spans="1:9" s="32" customFormat="1" ht="64" x14ac:dyDescent="0.2">
      <c r="A41" s="31" t="s">
        <v>47</v>
      </c>
      <c r="B41" s="39"/>
      <c r="C41" s="69" t="s">
        <v>584</v>
      </c>
      <c r="D41" s="69"/>
      <c r="E41" s="69"/>
      <c r="F41" s="39" t="s">
        <v>464</v>
      </c>
      <c r="G41" s="69"/>
      <c r="H41" s="69"/>
      <c r="I41" s="69"/>
    </row>
    <row r="42" spans="1:9" s="32" customFormat="1" ht="224" x14ac:dyDescent="0.2">
      <c r="A42" s="31" t="s">
        <v>155</v>
      </c>
      <c r="B42" s="39"/>
      <c r="C42" s="31" t="s">
        <v>586</v>
      </c>
      <c r="D42" s="69"/>
      <c r="E42" s="69"/>
      <c r="F42" s="39" t="s">
        <v>464</v>
      </c>
      <c r="G42" s="69"/>
      <c r="H42" s="69"/>
      <c r="I42" s="69"/>
    </row>
  </sheetData>
  <mergeCells count="2">
    <mergeCell ref="B1:D1"/>
    <mergeCell ref="F1:H1"/>
  </mergeCells>
  <conditionalFormatting sqref="F3 B3 B6 F6 F16 B16 B24 F24 F29 B29 B33 F33 F36 B36">
    <cfRule type="containsText" dxfId="203" priority="5" operator="containsText" text="Not met">
      <formula>NOT(ISERROR(SEARCH("Not met",B3)))</formula>
    </cfRule>
    <cfRule type="containsText" dxfId="202" priority="6" operator="containsText" text="Partially met">
      <formula>NOT(ISERROR(SEARCH("Partially met",B3)))</formula>
    </cfRule>
    <cfRule type="containsText" dxfId="201" priority="7" operator="containsText" text="Met">
      <formula>NOT(ISERROR(SEARCH("Met",B3)))</formula>
    </cfRule>
  </conditionalFormatting>
  <conditionalFormatting sqref="B3 F3 F6 B6 B16 F16 F24 B24 B29 F29 F33 B33 B36 F36">
    <cfRule type="containsText" dxfId="200" priority="1" operator="containsText" text="Not met">
      <formula>NOT(ISERROR(SEARCH("Not met",B3)))</formula>
    </cfRule>
    <cfRule type="containsText" dxfId="199" priority="2" operator="containsText" text="Partially met">
      <formula>NOT(ISERROR(SEARCH("Partially met",B3)))</formula>
    </cfRule>
    <cfRule type="containsText" dxfId="198" priority="3" operator="containsText" text="Met">
      <formula>NOT(ISERROR(SEARCH("Met",B3)))</formula>
    </cfRule>
    <cfRule type="containsText" dxfId="197" priority="4" operator="containsText" text="Exceeded">
      <formula>NOT(ISERROR(SEARCH("Exceeded",B3)))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85F5FCB-4EAD-0447-A70D-5B9723FFB16F}">
          <x14:formula1>
            <xm:f>'Colour coding'!$A$5:$A$8</xm:f>
          </x14:formula1>
          <xm:sqref>B3 F3 F6 B6 B16 F16 F24 B24 B29 F29 F33 B33 B36 F36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Application form</vt:lpstr>
      <vt:lpstr>Assessment Overview</vt:lpstr>
      <vt:lpstr>Colour coding</vt:lpstr>
      <vt:lpstr>1 Governance and Management</vt:lpstr>
      <vt:lpstr>2 Assurance and Oversight</vt:lpstr>
      <vt:lpstr>3 Claims and Labels</vt:lpstr>
      <vt:lpstr>4 Corporate Leadership</vt:lpstr>
      <vt:lpstr>5 ESG Management Systems</vt:lpstr>
      <vt:lpstr>6 Occupational Health &amp; Safety</vt:lpstr>
      <vt:lpstr>7 Labour Rights</vt:lpstr>
      <vt:lpstr>8 Human Rights</vt:lpstr>
      <vt:lpstr>9 Stakeholder Engage. &amp; Comm.</vt:lpstr>
      <vt:lpstr>10 Local Communities</vt:lpstr>
      <vt:lpstr>11 Climate Change &amp; GHG</vt:lpstr>
      <vt:lpstr>12 Noise Emiss. Effluents Waste</vt:lpstr>
      <vt:lpstr>13 Water Stewardship</vt:lpstr>
      <vt:lpstr>14 Biodiversity</vt:lpstr>
      <vt:lpstr>15 Closure and Decommissioning</vt:lpstr>
      <vt:lpstr>'7 Labour Rights'!_Hlk512950631</vt:lpstr>
      <vt:lpstr>'4 Corporate Leadership'!_Toc740899</vt:lpstr>
      <vt:lpstr>'4 Corporate Leadership'!_Toc740900</vt:lpstr>
      <vt:lpstr>'4 Corporate Leadership'!_Toc740901</vt:lpstr>
      <vt:lpstr>'5 ESG Management Systems'!_Toc740925</vt:lpstr>
      <vt:lpstr>'5 ESG Management Systems'!_Toc740928</vt:lpstr>
      <vt:lpstr>'4 Corporate Leadership'!_Toc740942</vt:lpstr>
      <vt:lpstr>'4 Corporate Leadership'!_Toc740946</vt:lpstr>
      <vt:lpstr>'4 Corporate Leadership'!_Toc740956</vt:lpstr>
      <vt:lpstr>'9 Stakeholder Engage. &amp; Comm.'!_Toc740997</vt:lpstr>
      <vt:lpstr>'9 Stakeholder Engage. &amp; Comm.'!_Toc741006</vt:lpstr>
      <vt:lpstr>'9 Stakeholder Engage. &amp; Comm.'!_Toc741014</vt:lpstr>
      <vt:lpstr>'9 Stakeholder Engage. &amp; Comm.'!_Toc741020</vt:lpstr>
      <vt:lpstr>'9 Stakeholder Engage. &amp; Comm.'!_Toc741026</vt:lpstr>
      <vt:lpstr>'9 Stakeholder Engage. &amp; Comm.'!_Toc741028</vt:lpstr>
      <vt:lpstr>'9 Stakeholder Engage. &amp; Comm.'!_Toc741029</vt:lpstr>
      <vt:lpstr>'9 Stakeholder Engage. &amp; Comm.'!_Toc741032</vt:lpstr>
      <vt:lpstr>'15 Closure and Decommissioning'!_Toc741037</vt:lpstr>
      <vt:lpstr>'15 Closure and Decommissioning'!_Toc741039</vt:lpstr>
      <vt:lpstr>'15 Closure and Decommissioning'!_Toc741041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Marnie Bammert</dc:creator>
  <cp:lastModifiedBy>Marnie Bammert</cp:lastModifiedBy>
  <dcterms:created xsi:type="dcterms:W3CDTF">2020-12-02T10:31:42Z</dcterms:created>
  <dcterms:modified xsi:type="dcterms:W3CDTF">2022-07-09T09:55:26Z</dcterms:modified>
</cp:coreProperties>
</file>